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00" activeTab="0"/>
  </bookViews>
  <sheets>
    <sheet name="Munka1" sheetId="1" r:id="rId1"/>
    <sheet name="Munka3" sheetId="2" r:id="rId2"/>
    <sheet name="Sheet5" sheetId="3" r:id="rId3"/>
    <sheet name="Sheet4" sheetId="4" r:id="rId4"/>
    <sheet name="Munka2" sheetId="5" r:id="rId5"/>
  </sheets>
  <definedNames/>
  <calcPr fullCalcOnLoad="1"/>
</workbook>
</file>

<file path=xl/sharedStrings.xml><?xml version="1.0" encoding="utf-8"?>
<sst xmlns="http://schemas.openxmlformats.org/spreadsheetml/2006/main" count="147" uniqueCount="133">
  <si>
    <t>Létszám</t>
  </si>
  <si>
    <t>Mulasztások</t>
  </si>
  <si>
    <t>Magatartás</t>
  </si>
  <si>
    <t>Dicséret</t>
  </si>
  <si>
    <t>Büntetés</t>
  </si>
  <si>
    <t>Szorgalom</t>
  </si>
  <si>
    <t>Elégtelenek</t>
  </si>
  <si>
    <t>Bukások megoszlása tantárgyanként</t>
  </si>
  <si>
    <t>Tantárgyi dicséretek</t>
  </si>
  <si>
    <t>Iskolai étkezés</t>
  </si>
  <si>
    <t>Pályaválasztás, továbbtanulás</t>
  </si>
  <si>
    <t>Mulasztott tanulók száma</t>
  </si>
  <si>
    <t>Igazolatlan m. ügyében</t>
  </si>
  <si>
    <t>Emelt szint</t>
  </si>
  <si>
    <t>Mulasztott órák</t>
  </si>
  <si>
    <t>Igazolatlan</t>
  </si>
  <si>
    <t>Értesítés</t>
  </si>
  <si>
    <t>Feljelentés</t>
  </si>
  <si>
    <t>Tanulók száma</t>
  </si>
  <si>
    <t>napközis</t>
  </si>
  <si>
    <t>Osztály</t>
  </si>
  <si>
    <t>Nappali</t>
  </si>
  <si>
    <t>Körzeten kívüli tanulók száma</t>
  </si>
  <si>
    <t>Körzeten kívüli tanulók aránya %</t>
  </si>
  <si>
    <t>Plusz Magán</t>
  </si>
  <si>
    <t>Osztályozott</t>
  </si>
  <si>
    <t>Mulasztás miatt nem osztályozott</t>
  </si>
  <si>
    <t>SNI</t>
  </si>
  <si>
    <t>BTM</t>
  </si>
  <si>
    <t>Emelt angol</t>
  </si>
  <si>
    <t>Emelt német</t>
  </si>
  <si>
    <t>Emelt számítástechnika</t>
  </si>
  <si>
    <t>Két tanítási ny.</t>
  </si>
  <si>
    <t>Nyelvi értékelés alól felmentett</t>
  </si>
  <si>
    <t>Összes</t>
  </si>
  <si>
    <t>Igazolt</t>
  </si>
  <si>
    <t>Igazolatlan(óra)</t>
  </si>
  <si>
    <t>Igazoltan mulasztott</t>
  </si>
  <si>
    <t>Igazolatlanul mul.</t>
  </si>
  <si>
    <t>Nem mulasztott</t>
  </si>
  <si>
    <t>1 órát igazolatlanul mulasztó tanulók száma</t>
  </si>
  <si>
    <t>2-9 órát igazolatlanul mulasztó tanulók száma</t>
  </si>
  <si>
    <t>10-29 órát igazolatlanul mulasztó tanulók száma</t>
  </si>
  <si>
    <t>30-50 órát igazolatlanul mulasztó tanulók száma</t>
  </si>
  <si>
    <t>50-nél több órát igazolatlanul mulasztó tanulók száma</t>
  </si>
  <si>
    <t>250 mulasztott órával (igazolt és/vagy igazolatlan) rendelkező tanulók száma</t>
  </si>
  <si>
    <t>Szülő értesítése</t>
  </si>
  <si>
    <t>Családsegítő Sz. és Gyermekjóléti K. értesítése</t>
  </si>
  <si>
    <t xml:space="preserve">TEGYESZ </t>
  </si>
  <si>
    <t>Zala Megyei Kormányhivatal Hatósági Főosztály</t>
  </si>
  <si>
    <t>Zala Megyei Kormányhivatal Szociális és Gyámhivatal</t>
  </si>
  <si>
    <t>Példás</t>
  </si>
  <si>
    <t>Jó</t>
  </si>
  <si>
    <t>Változó</t>
  </si>
  <si>
    <t>Rossz</t>
  </si>
  <si>
    <t>Magatartás átlag</t>
  </si>
  <si>
    <t>Ofői</t>
  </si>
  <si>
    <t>Igazgatói</t>
  </si>
  <si>
    <t>Hanyag</t>
  </si>
  <si>
    <t>Szorgalom átlag</t>
  </si>
  <si>
    <t>Egy tárgy</t>
  </si>
  <si>
    <t>Kettő tárgy</t>
  </si>
  <si>
    <t>Három tárgy</t>
  </si>
  <si>
    <t>Négy vagy annál több</t>
  </si>
  <si>
    <t>Magyar nyelvtan</t>
  </si>
  <si>
    <t>Magyar irodalom</t>
  </si>
  <si>
    <t>Angol nyelv</t>
  </si>
  <si>
    <t>Német nyelv</t>
  </si>
  <si>
    <t>Természetismeret</t>
  </si>
  <si>
    <t>Történelem</t>
  </si>
  <si>
    <t>Földrajz</t>
  </si>
  <si>
    <t>Matematika</t>
  </si>
  <si>
    <t>Fizika</t>
  </si>
  <si>
    <t>Kémia</t>
  </si>
  <si>
    <t>Biológia</t>
  </si>
  <si>
    <t>Technika</t>
  </si>
  <si>
    <t>Rajz</t>
  </si>
  <si>
    <t>Ének</t>
  </si>
  <si>
    <t>Testnevelés</t>
  </si>
  <si>
    <t>Informatika</t>
  </si>
  <si>
    <t>Tánc- és dráma</t>
  </si>
  <si>
    <t>Hon-és népism.</t>
  </si>
  <si>
    <t>Egészségtan</t>
  </si>
  <si>
    <t>Mozgókép-és médiai.</t>
  </si>
  <si>
    <t>Etika</t>
  </si>
  <si>
    <t>Országismeret</t>
  </si>
  <si>
    <t>Kommunikáció</t>
  </si>
  <si>
    <t>Erkölcstan/Hit-és erkölcstan</t>
  </si>
  <si>
    <t>Összesen</t>
  </si>
  <si>
    <t>Színjeles tanulók száma</t>
  </si>
  <si>
    <t>Egy</t>
  </si>
  <si>
    <t>Kettő</t>
  </si>
  <si>
    <t>Három vagy több</t>
  </si>
  <si>
    <t>Összes étkező</t>
  </si>
  <si>
    <t>Menzás</t>
  </si>
  <si>
    <t>Ebből háromszor étkezik</t>
  </si>
  <si>
    <t>Ebből egyszer étkezik</t>
  </si>
  <si>
    <t>Ebből nem étkezik</t>
  </si>
  <si>
    <t>8 osztályos gimnázium</t>
  </si>
  <si>
    <t>6 osztályos gimnázium</t>
  </si>
  <si>
    <t>4 osztályos gimnázium</t>
  </si>
  <si>
    <t>szakközépiskola</t>
  </si>
  <si>
    <t>szakiskola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</si>
  <si>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</si>
  <si>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</si>
  <si>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</si>
  <si>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</si>
  <si>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</si>
  <si>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</si>
  <si>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</si>
  <si>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</si>
  <si>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</si>
  <si>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</si>
  <si>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</si>
  <si>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</si>
  <si>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5.A</t>
  </si>
  <si>
    <t>5.B</t>
  </si>
  <si>
    <t>5.C</t>
  </si>
  <si>
    <t>6.A</t>
  </si>
  <si>
    <t>6.B</t>
  </si>
  <si>
    <t>6.C</t>
  </si>
  <si>
    <t>7.A</t>
  </si>
  <si>
    <t>7.B</t>
  </si>
  <si>
    <t>7.C</t>
  </si>
  <si>
    <t>8.A</t>
  </si>
  <si>
    <t>8.B</t>
  </si>
  <si>
    <t>8.C</t>
  </si>
  <si>
    <t>8.D</t>
  </si>
  <si>
    <t>Iskolai:</t>
  </si>
  <si>
    <t>Alsó:</t>
  </si>
  <si>
    <t>Felső:</t>
  </si>
  <si>
    <t xml:space="preserve"> </t>
  </si>
  <si>
    <t>14/15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</si>
</sst>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6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5" borderId="7" applyNumberFormat="0" applyFont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2" fillId="7" borderId="0" applyNumberFormat="0" applyBorder="0" applyAlignment="0" applyProtection="0"/>
    <xf numFmtId="0" fontId="16" fillId="9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4" fillId="10" borderId="0" applyNumberFormat="0" applyBorder="0" applyAlignment="0" applyProtection="0"/>
    <xf numFmtId="0" fontId="17" fillId="9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 wrapText="1"/>
    </xf>
    <xf numFmtId="0" fontId="2" fillId="18" borderId="10" xfId="0" applyFont="1" applyFill="1" applyBorder="1" applyAlignment="1">
      <alignment horizontal="center" wrapText="1"/>
    </xf>
    <xf numFmtId="0" fontId="0" fillId="18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19" borderId="10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 wrapText="1"/>
    </xf>
    <xf numFmtId="164" fontId="0" fillId="22" borderId="10" xfId="0" applyNumberFormat="1" applyFont="1" applyFill="1" applyBorder="1" applyAlignment="1">
      <alignment horizontal="center"/>
    </xf>
    <xf numFmtId="164" fontId="0" fillId="2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23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1" fontId="0" fillId="23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wrapText="1"/>
    </xf>
    <xf numFmtId="0" fontId="2" fillId="22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wrapText="1"/>
    </xf>
    <xf numFmtId="0" fontId="4" fillId="24" borderId="20" xfId="0" applyFont="1" applyFill="1" applyBorder="1" applyAlignment="1">
      <alignment wrapText="1"/>
    </xf>
    <xf numFmtId="0" fontId="2" fillId="22" borderId="20" xfId="0" applyFont="1" applyFill="1" applyBorder="1" applyAlignment="1">
      <alignment horizontal="center" wrapText="1"/>
    </xf>
    <xf numFmtId="0" fontId="2" fillId="22" borderId="21" xfId="0" applyFont="1" applyFill="1" applyBorder="1" applyAlignment="1">
      <alignment wrapText="1"/>
    </xf>
    <xf numFmtId="0" fontId="2" fillId="22" borderId="22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164" fontId="0" fillId="22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center" wrapText="1"/>
    </xf>
    <xf numFmtId="0" fontId="0" fillId="25" borderId="0" xfId="0" applyFont="1" applyFill="1" applyAlignment="1">
      <alignment wrapText="1"/>
    </xf>
    <xf numFmtId="0" fontId="0" fillId="25" borderId="0" xfId="0" applyFont="1" applyFill="1" applyAlignment="1">
      <alignment horizontal="center" wrapText="1"/>
    </xf>
    <xf numFmtId="165" fontId="0" fillId="25" borderId="0" xfId="0" applyNumberFormat="1" applyFont="1" applyFill="1" applyAlignment="1">
      <alignment horizontal="center" wrapText="1"/>
    </xf>
    <xf numFmtId="2" fontId="0" fillId="22" borderId="10" xfId="0" applyNumberFormat="1" applyFont="1" applyFill="1" applyBorder="1" applyAlignment="1">
      <alignment horizontal="center"/>
    </xf>
    <xf numFmtId="2" fontId="3" fillId="22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25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 wrapText="1"/>
    </xf>
    <xf numFmtId="2" fontId="3" fillId="25" borderId="0" xfId="0" applyNumberFormat="1" applyFont="1" applyFill="1" applyAlignment="1">
      <alignment horizontal="center" wrapText="1"/>
    </xf>
    <xf numFmtId="0" fontId="5" fillId="22" borderId="10" xfId="0" applyFont="1" applyFill="1" applyBorder="1" applyAlignment="1">
      <alignment horizontal="center"/>
    </xf>
    <xf numFmtId="0" fontId="6" fillId="24" borderId="20" xfId="0" applyFont="1" applyFill="1" applyBorder="1" applyAlignment="1">
      <alignment wrapText="1"/>
    </xf>
    <xf numFmtId="0" fontId="5" fillId="22" borderId="20" xfId="0" applyFont="1" applyFill="1" applyBorder="1" applyAlignment="1">
      <alignment horizontal="center" wrapText="1"/>
    </xf>
    <xf numFmtId="0" fontId="5" fillId="22" borderId="22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25" borderId="0" xfId="0" applyFont="1" applyFill="1" applyAlignment="1">
      <alignment horizontal="center" wrapText="1"/>
    </xf>
    <xf numFmtId="0" fontId="3" fillId="22" borderId="10" xfId="0" applyFont="1" applyFill="1" applyBorder="1" applyAlignment="1">
      <alignment horizontal="center"/>
    </xf>
    <xf numFmtId="0" fontId="7" fillId="24" borderId="20" xfId="0" applyFont="1" applyFill="1" applyBorder="1" applyAlignment="1">
      <alignment wrapText="1"/>
    </xf>
    <xf numFmtId="0" fontId="3" fillId="22" borderId="20" xfId="0" applyFont="1" applyFill="1" applyBorder="1" applyAlignment="1">
      <alignment horizontal="center" wrapText="1"/>
    </xf>
    <xf numFmtId="0" fontId="3" fillId="22" borderId="2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5" borderId="0" xfId="0" applyFont="1" applyFill="1" applyAlignment="1">
      <alignment horizontal="center" wrapText="1"/>
    </xf>
    <xf numFmtId="0" fontId="3" fillId="18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18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21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Hiányzások-alsó</a:t>
            </a:r>
          </a:p>
        </c:rich>
      </c:tx>
      <c:layout>
        <c:manualLayout>
          <c:xMode val="factor"/>
          <c:yMode val="factor"/>
          <c:x val="-0.00425"/>
          <c:y val="-0.00725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025"/>
          <c:w val="0.95625"/>
          <c:h val="0.66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Munka1!$O$4</c:f>
              <c:strCache>
                <c:ptCount val="1"/>
                <c:pt idx="0">
                  <c:v>Összes</c:v>
                </c:pt>
              </c:strCache>
            </c:strRef>
          </c:tx>
          <c:spPr>
            <a:solidFill>
              <a:srgbClr val="C4662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Munka1!$A$5:$A$16</c:f>
              <c:strCache/>
            </c:strRef>
          </c:cat>
          <c:val>
            <c:numRef>
              <c:f>Munka1!$O$5:$O$16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Munka1!$P$4</c:f>
              <c:strCache>
                <c:ptCount val="1"/>
                <c:pt idx="0">
                  <c:v>Igazolt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Munka1!$A$5:$A$16</c:f>
              <c:strCache/>
            </c:strRef>
          </c:cat>
          <c:val>
            <c:numRef>
              <c:f>Munka1!$P$5:$P$16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Munka1!$Q$4</c:f>
              <c:strCache>
                <c:ptCount val="1"/>
                <c:pt idx="0">
                  <c:v>Igazolatlan(óra)</c:v>
                </c:pt>
              </c:strCache>
            </c:strRef>
          </c:tx>
          <c:spPr>
            <a:solidFill>
              <a:srgbClr val="F4B9A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Munka1!$A$5:$A$16</c:f>
              <c:strCache/>
            </c:strRef>
          </c:cat>
          <c:val>
            <c:numRef>
              <c:f>Munka1!$Q$5:$Q$16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3455044"/>
        <c:axId val="52025797"/>
      </c:bar3DChart>
      <c:catAx>
        <c:axId val="5345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25797"/>
        <c:crosses val="autoZero"/>
        <c:auto val="1"/>
        <c:lblOffset val="100"/>
        <c:tickLblSkip val="1"/>
        <c:noMultiLvlLbl val="0"/>
      </c:catAx>
      <c:valAx>
        <c:axId val="52025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550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89825"/>
          <c:w val="0.51325"/>
          <c:h val="0.079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Bukások száma-alsó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75"/>
          <c:w val="0.95625"/>
          <c:h val="0.7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Munka1!$BW$4</c:f>
              <c:strCache>
                <c:ptCount val="1"/>
                <c:pt idx="0">
                  <c:v>Összesen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Munka1!$A$5:$A$16</c:f>
              <c:strCache>
                <c:ptCount val="12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2.A</c:v>
                </c:pt>
                <c:pt idx="4">
                  <c:v>2.B</c:v>
                </c:pt>
                <c:pt idx="5">
                  <c:v>2.C</c:v>
                </c:pt>
                <c:pt idx="6">
                  <c:v>3.A</c:v>
                </c:pt>
                <c:pt idx="7">
                  <c:v>3.B</c:v>
                </c:pt>
                <c:pt idx="8">
                  <c:v>3.C</c:v>
                </c:pt>
                <c:pt idx="9">
                  <c:v>4.A</c:v>
                </c:pt>
                <c:pt idx="10">
                  <c:v>4.B</c:v>
                </c:pt>
                <c:pt idx="11">
                  <c:v>4.C</c:v>
                </c:pt>
              </c:strCache>
            </c:strRef>
          </c:cat>
          <c:val>
            <c:numRef>
              <c:f>Munka1!$BW$5:$BW$16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  <c:shape val="box"/>
        </c:ser>
        <c:shape val="box"/>
        <c:axId val="41713942"/>
        <c:axId val="27051671"/>
      </c:bar3DChart>
      <c:catAx>
        <c:axId val="41713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51671"/>
        <c:crosses val="autoZero"/>
        <c:auto val="1"/>
        <c:lblOffset val="100"/>
        <c:tickLblSkip val="1"/>
        <c:noMultiLvlLbl val="0"/>
      </c:catAx>
      <c:valAx>
        <c:axId val="27051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139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Bukások száma-felső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75"/>
          <c:w val="0.95625"/>
          <c:h val="0.7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Munka1!$BW$4</c:f>
              <c:strCache>
                <c:ptCount val="1"/>
                <c:pt idx="0">
                  <c:v>Összesen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Munka1!$A$17:$A$29</c:f>
              <c:strCache>
                <c:ptCount val="13"/>
                <c:pt idx="0">
                  <c:v>5.A</c:v>
                </c:pt>
                <c:pt idx="1">
                  <c:v>5.B</c:v>
                </c:pt>
                <c:pt idx="2">
                  <c:v>5.C</c:v>
                </c:pt>
                <c:pt idx="3">
                  <c:v>6.A</c:v>
                </c:pt>
                <c:pt idx="4">
                  <c:v>6.B</c:v>
                </c:pt>
                <c:pt idx="5">
                  <c:v>6.C</c:v>
                </c:pt>
                <c:pt idx="6">
                  <c:v>7.A</c:v>
                </c:pt>
                <c:pt idx="7">
                  <c:v>7.B</c:v>
                </c:pt>
                <c:pt idx="8">
                  <c:v>7.C</c:v>
                </c:pt>
                <c:pt idx="9">
                  <c:v>8.A</c:v>
                </c:pt>
                <c:pt idx="10">
                  <c:v>8.B</c:v>
                </c:pt>
                <c:pt idx="11">
                  <c:v>8.C</c:v>
                </c:pt>
                <c:pt idx="12">
                  <c:v>8.D</c:v>
                </c:pt>
              </c:strCache>
            </c:strRef>
          </c:cat>
          <c:val>
            <c:numRef>
              <c:f>Munka1!$BW$17:$BW$29</c:f>
              <c:numCache>
                <c:ptCount val="13"/>
                <c:pt idx="0">
                  <c:v>0</c:v>
                </c:pt>
                <c:pt idx="1">
                  <c:v>23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</c:numCache>
            </c:numRef>
          </c:val>
          <c:shape val="box"/>
        </c:ser>
        <c:shape val="box"/>
        <c:axId val="13528152"/>
        <c:axId val="6914649"/>
      </c:bar3DChart>
      <c:catAx>
        <c:axId val="1352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14649"/>
        <c:crosses val="autoZero"/>
        <c:auto val="1"/>
        <c:lblOffset val="100"/>
        <c:tickLblSkip val="1"/>
        <c:noMultiLvlLbl val="0"/>
      </c:catAx>
      <c:valAx>
        <c:axId val="6914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281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18275"/>
          <c:w val="0.9565"/>
          <c:h val="0.7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Munka1!$D$4</c:f>
              <c:strCache>
                <c:ptCount val="1"/>
                <c:pt idx="0">
                  <c:v>Körzeten kívüli tanulók aránya %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Munka1!$A$5:$A$29</c:f>
              <c:strCache/>
            </c:strRef>
          </c:cat>
          <c:val>
            <c:numRef>
              <c:f>Munka1!$D$5:$D$29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shape val="box"/>
        <c:axId val="46799002"/>
        <c:axId val="22036251"/>
      </c:bar3DChart>
      <c:catAx>
        <c:axId val="4679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36251"/>
        <c:crosses val="autoZero"/>
        <c:auto val="1"/>
        <c:lblOffset val="100"/>
        <c:tickLblSkip val="2"/>
        <c:noMultiLvlLbl val="0"/>
      </c:catAx>
      <c:valAx>
        <c:axId val="22036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990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Hiányzások-felső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18275"/>
          <c:w val="0.9565"/>
          <c:h val="0.6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Munka1!$O$4</c:f>
              <c:strCache>
                <c:ptCount val="1"/>
                <c:pt idx="0">
                  <c:v>Összes</c:v>
                </c:pt>
              </c:strCache>
            </c:strRef>
          </c:tx>
          <c:spPr>
            <a:solidFill>
              <a:srgbClr val="D39E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Munka1!$A$17:$A$29</c:f>
              <c:strCache/>
            </c:strRef>
          </c:cat>
          <c:val>
            <c:numRef>
              <c:f>Munka1!$O$17:$O$29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Munka1!$P$4</c:f>
              <c:strCache>
                <c:ptCount val="1"/>
                <c:pt idx="0">
                  <c:v>Igazolt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Munka1!$A$17:$A$29</c:f>
              <c:strCache/>
            </c:strRef>
          </c:cat>
          <c:val>
            <c:numRef>
              <c:f>Munka1!$P$17:$P$29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Munka1!$Q$4</c:f>
              <c:strCache>
                <c:ptCount val="1"/>
                <c:pt idx="0">
                  <c:v>Igazolatlan(óra)</c:v>
                </c:pt>
              </c:strCache>
            </c:strRef>
          </c:tx>
          <c:spPr>
            <a:solidFill>
              <a:srgbClr val="FFD9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Munka1!$A$17:$A$29</c:f>
              <c:strCache/>
            </c:strRef>
          </c:cat>
          <c:val>
            <c:numRef>
              <c:f>Munka1!$Q$17:$Q$29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6233606"/>
        <c:axId val="27462791"/>
      </c:bar3DChart>
      <c:catAx>
        <c:axId val="26233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62791"/>
        <c:crosses val="autoZero"/>
        <c:auto val="1"/>
        <c:lblOffset val="100"/>
        <c:tickLblSkip val="1"/>
        <c:noMultiLvlLbl val="0"/>
      </c:catAx>
      <c:valAx>
        <c:axId val="27462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36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15"/>
          <c:y val="0.8925"/>
          <c:w val="0.512"/>
          <c:h val="0.080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Magatartás átlag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-alsó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75"/>
          <c:w val="0.95625"/>
          <c:h val="0.7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Munka1!$AJ$4</c:f>
              <c:strCache>
                <c:ptCount val="1"/>
                <c:pt idx="0">
                  <c:v>Magatartás átlag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Munka1!$A$5:$A$16</c:f>
              <c:strCache/>
            </c:strRef>
          </c:cat>
          <c:val>
            <c:numRef>
              <c:f>Munka1!$AJ$5:$AJ$16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0250952"/>
        <c:axId val="66175049"/>
      </c:bar3DChart>
      <c:catAx>
        <c:axId val="40250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75049"/>
        <c:crosses val="autoZero"/>
        <c:auto val="1"/>
        <c:lblOffset val="100"/>
        <c:tickLblSkip val="1"/>
        <c:noMultiLvlLbl val="0"/>
      </c:catAx>
      <c:valAx>
        <c:axId val="66175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509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Magatartás átlag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-felső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75"/>
          <c:w val="0.95625"/>
          <c:h val="0.7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Munka1!$AJ$4</c:f>
              <c:strCache>
                <c:ptCount val="1"/>
                <c:pt idx="0">
                  <c:v>Magatartás átlag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Munka1!$A$17:$A$29</c:f>
              <c:strCache/>
            </c:strRef>
          </c:cat>
          <c:val>
            <c:numRef>
              <c:f>Munka1!$AJ$17:$AJ$29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410890"/>
        <c:axId val="14054667"/>
      </c:bar3DChart>
      <c:catAx>
        <c:axId val="6410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54667"/>
        <c:crosses val="autoZero"/>
        <c:auto val="1"/>
        <c:lblOffset val="100"/>
        <c:tickLblSkip val="1"/>
        <c:noMultiLvlLbl val="0"/>
      </c:catAx>
      <c:valAx>
        <c:axId val="14054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08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Szorgalom átlag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-felső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75"/>
          <c:w val="0.9562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Munka1!$AS$4</c:f>
              <c:strCache>
                <c:ptCount val="1"/>
                <c:pt idx="0">
                  <c:v>Szorgalom átlag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Munka1!$A$17:$A$29</c:f>
              <c:strCache/>
            </c:strRef>
          </c:cat>
          <c:val>
            <c:numRef>
              <c:f>Munka1!$AS$17:$AS$29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1138124"/>
        <c:axId val="56732365"/>
      </c:bar3DChart>
      <c:catAx>
        <c:axId val="4113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32365"/>
        <c:crosses val="autoZero"/>
        <c:auto val="1"/>
        <c:lblOffset val="100"/>
        <c:tickLblSkip val="1"/>
        <c:noMultiLvlLbl val="0"/>
      </c:catAx>
      <c:valAx>
        <c:axId val="567323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81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Szorgalom átlag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-alsó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18275"/>
          <c:w val="0.9565"/>
          <c:h val="0.7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Munka1!$AS$4</c:f>
              <c:strCache>
                <c:ptCount val="1"/>
                <c:pt idx="0">
                  <c:v>Szorgalom átlag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Munka1!$A$5:$A$16</c:f>
              <c:strCache/>
            </c:strRef>
          </c:cat>
          <c:val>
            <c:numRef>
              <c:f>Munka1!$AS$5:$AS$16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3725070"/>
        <c:axId val="48488847"/>
      </c:bar3DChart>
      <c:catAx>
        <c:axId val="6372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88847"/>
        <c:crosses val="autoZero"/>
        <c:auto val="1"/>
        <c:lblOffset val="100"/>
        <c:tickLblSkip val="1"/>
        <c:noMultiLvlLbl val="0"/>
      </c:catAx>
      <c:valAx>
        <c:axId val="48488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250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Továbbtanulás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3"/>
          <c:w val="0.85175"/>
          <c:h val="0.7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Munka1!$A$26</c:f>
              <c:strCache>
                <c:ptCount val="1"/>
                <c:pt idx="0">
                  <c:v>8.A</c:v>
                </c:pt>
              </c:strCache>
            </c:strRef>
          </c:tx>
          <c:spPr>
            <a:solidFill>
              <a:srgbClr val="C896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Munka1!$CI$4:$CK$4</c:f>
              <c:strCache/>
            </c:strRef>
          </c:cat>
          <c:val>
            <c:numRef>
              <c:f>Munka1!$CI$26:$CK$26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Munka1!$A$27</c:f>
              <c:strCache>
                <c:ptCount val="1"/>
                <c:pt idx="0">
                  <c:v>8.B</c:v>
                </c:pt>
              </c:strCache>
            </c:strRef>
          </c:tx>
          <c:spPr>
            <a:solidFill>
              <a:srgbClr val="EFB3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Munka1!$CI$4:$CK$4</c:f>
              <c:strCache/>
            </c:strRef>
          </c:cat>
          <c:val>
            <c:numRef>
              <c:f>Munka1!$CI$27:$CK$27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Munka1!$A$28</c:f>
              <c:strCache>
                <c:ptCount val="1"/>
                <c:pt idx="0">
                  <c:v>8.C</c:v>
                </c:pt>
              </c:strCache>
            </c:strRef>
          </c:tx>
          <c:spPr>
            <a:solidFill>
              <a:srgbClr val="FFCA6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Munka1!$CI$4:$CK$4</c:f>
              <c:strCache/>
            </c:strRef>
          </c:cat>
          <c:val>
            <c:numRef>
              <c:f>Munka1!$CI$28:$CK$28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Munka1!$A$29</c:f>
              <c:strCache>
                <c:ptCount val="1"/>
                <c:pt idx="0">
                  <c:v>8.D</c:v>
                </c:pt>
              </c:strCache>
            </c:strRef>
          </c:tx>
          <c:spPr>
            <a:solidFill>
              <a:srgbClr val="FFDDA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Munka1!$CI$4:$CK$4</c:f>
              <c:strCache/>
            </c:strRef>
          </c:cat>
          <c:val>
            <c:numRef>
              <c:f>Munka1!$CI$29:$CK$29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64767312"/>
        <c:axId val="49125713"/>
      </c:bar3DChart>
      <c:catAx>
        <c:axId val="6476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25713"/>
        <c:crosses val="autoZero"/>
        <c:auto val="1"/>
        <c:lblOffset val="100"/>
        <c:tickLblSkip val="1"/>
        <c:noMultiLvlLbl val="0"/>
      </c:catAx>
      <c:valAx>
        <c:axId val="49125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67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5"/>
          <c:y val="0.399"/>
          <c:w val="0.085"/>
          <c:h val="0.340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75"/>
          <c:w val="0.95625"/>
          <c:h val="0.7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Munka1!$CH$4</c:f>
              <c:strCache>
                <c:ptCount val="1"/>
                <c:pt idx="0">
                  <c:v>6 osztályos gimnázium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Munka1!$A$20:$A$22</c:f>
              <c:strCache/>
            </c:strRef>
          </c:cat>
          <c:val>
            <c:numRef>
              <c:f>Munka1!$CH$20:$CH$22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39054738"/>
        <c:axId val="55530003"/>
      </c:bar3DChart>
      <c:catAx>
        <c:axId val="3905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30003"/>
        <c:crosses val="autoZero"/>
        <c:auto val="1"/>
        <c:lblOffset val="100"/>
        <c:tickLblSkip val="1"/>
        <c:noMultiLvlLbl val="0"/>
      </c:catAx>
      <c:valAx>
        <c:axId val="55530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54738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18275"/>
          <c:w val="0.9565"/>
          <c:h val="0.7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Munka1!$BX$4</c:f>
              <c:strCache>
                <c:ptCount val="1"/>
                <c:pt idx="0">
                  <c:v>Színjeles tanulók száma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Munka1!$A$5:$A$29</c:f>
              <c:strCache>
                <c:ptCount val="25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2.A</c:v>
                </c:pt>
                <c:pt idx="4">
                  <c:v>2.B</c:v>
                </c:pt>
                <c:pt idx="5">
                  <c:v>2.C</c:v>
                </c:pt>
                <c:pt idx="6">
                  <c:v>3.A</c:v>
                </c:pt>
                <c:pt idx="7">
                  <c:v>3.B</c:v>
                </c:pt>
                <c:pt idx="8">
                  <c:v>3.C</c:v>
                </c:pt>
                <c:pt idx="9">
                  <c:v>4.A</c:v>
                </c:pt>
                <c:pt idx="10">
                  <c:v>4.B</c:v>
                </c:pt>
                <c:pt idx="11">
                  <c:v>4.C</c:v>
                </c:pt>
                <c:pt idx="12">
                  <c:v>5.A</c:v>
                </c:pt>
                <c:pt idx="13">
                  <c:v>5.B</c:v>
                </c:pt>
                <c:pt idx="14">
                  <c:v>5.C</c:v>
                </c:pt>
                <c:pt idx="15">
                  <c:v>6.A</c:v>
                </c:pt>
                <c:pt idx="16">
                  <c:v>6.B</c:v>
                </c:pt>
                <c:pt idx="17">
                  <c:v>6.C</c:v>
                </c:pt>
                <c:pt idx="18">
                  <c:v>7.A</c:v>
                </c:pt>
                <c:pt idx="19">
                  <c:v>7.B</c:v>
                </c:pt>
                <c:pt idx="20">
                  <c:v>7.C</c:v>
                </c:pt>
                <c:pt idx="21">
                  <c:v>8.A</c:v>
                </c:pt>
                <c:pt idx="22">
                  <c:v>8.B</c:v>
                </c:pt>
                <c:pt idx="23">
                  <c:v>8.C</c:v>
                </c:pt>
                <c:pt idx="24">
                  <c:v>8.D</c:v>
                </c:pt>
              </c:strCache>
            </c:strRef>
          </c:cat>
          <c:val>
            <c:numRef>
              <c:f>Munka1!$BX$5:$BX$29</c:f>
              <c:numCache>
                <c:ptCount val="25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</c:numCache>
            </c:numRef>
          </c:val>
          <c:shape val="box"/>
        </c:ser>
        <c:shape val="box"/>
        <c:axId val="52680404"/>
        <c:axId val="1674197"/>
      </c:bar3DChart>
      <c:catAx>
        <c:axId val="5268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197"/>
        <c:crosses val="autoZero"/>
        <c:auto val="1"/>
        <c:lblOffset val="100"/>
        <c:tickLblSkip val="2"/>
        <c:noMultiLvlLbl val="0"/>
      </c:catAx>
      <c:valAx>
        <c:axId val="16741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804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133350</xdr:rowOff>
    </xdr:from>
    <xdr:to>
      <xdr:col>9</xdr:col>
      <xdr:colOff>247650</xdr:colOff>
      <xdr:row>57</xdr:row>
      <xdr:rowOff>76200</xdr:rowOff>
    </xdr:to>
    <xdr:graphicFrame>
      <xdr:nvGraphicFramePr>
        <xdr:cNvPr id="1" name="Diagram 2"/>
        <xdr:cNvGraphicFramePr/>
      </xdr:nvGraphicFramePr>
      <xdr:xfrm>
        <a:off x="590550" y="9810750"/>
        <a:ext cx="4562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409575</xdr:colOff>
      <xdr:row>40</xdr:row>
      <xdr:rowOff>104775</xdr:rowOff>
    </xdr:from>
    <xdr:to>
      <xdr:col>16</xdr:col>
      <xdr:colOff>419100</xdr:colOff>
      <xdr:row>57</xdr:row>
      <xdr:rowOff>9525</xdr:rowOff>
    </xdr:to>
    <xdr:graphicFrame>
      <xdr:nvGraphicFramePr>
        <xdr:cNvPr id="2" name="Diagram 3"/>
        <xdr:cNvGraphicFramePr/>
      </xdr:nvGraphicFramePr>
      <xdr:xfrm>
        <a:off x="5314950" y="9782175"/>
        <a:ext cx="45815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47625</xdr:colOff>
      <xdr:row>45</xdr:row>
      <xdr:rowOff>47625</xdr:rowOff>
    </xdr:from>
    <xdr:to>
      <xdr:col>35</xdr:col>
      <xdr:colOff>628650</xdr:colOff>
      <xdr:row>61</xdr:row>
      <xdr:rowOff>114300</xdr:rowOff>
    </xdr:to>
    <xdr:graphicFrame>
      <xdr:nvGraphicFramePr>
        <xdr:cNvPr id="3" name="Diagram 4"/>
        <xdr:cNvGraphicFramePr/>
      </xdr:nvGraphicFramePr>
      <xdr:xfrm>
        <a:off x="21907500" y="10534650"/>
        <a:ext cx="45529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819150</xdr:colOff>
      <xdr:row>62</xdr:row>
      <xdr:rowOff>47625</xdr:rowOff>
    </xdr:from>
    <xdr:to>
      <xdr:col>35</xdr:col>
      <xdr:colOff>533400</xdr:colOff>
      <xdr:row>78</xdr:row>
      <xdr:rowOff>114300</xdr:rowOff>
    </xdr:to>
    <xdr:graphicFrame>
      <xdr:nvGraphicFramePr>
        <xdr:cNvPr id="4" name="Diagram 5"/>
        <xdr:cNvGraphicFramePr/>
      </xdr:nvGraphicFramePr>
      <xdr:xfrm>
        <a:off x="21812250" y="13287375"/>
        <a:ext cx="45529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35</xdr:col>
      <xdr:colOff>800100</xdr:colOff>
      <xdr:row>61</xdr:row>
      <xdr:rowOff>142875</xdr:rowOff>
    </xdr:from>
    <xdr:to>
      <xdr:col>44</xdr:col>
      <xdr:colOff>571500</xdr:colOff>
      <xdr:row>78</xdr:row>
      <xdr:rowOff>47625</xdr:rowOff>
    </xdr:to>
    <xdr:graphicFrame>
      <xdr:nvGraphicFramePr>
        <xdr:cNvPr id="5" name="Diagram 6"/>
        <xdr:cNvGraphicFramePr/>
      </xdr:nvGraphicFramePr>
      <xdr:xfrm>
        <a:off x="26631900" y="13220700"/>
        <a:ext cx="457200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809625</xdr:colOff>
      <xdr:row>44</xdr:row>
      <xdr:rowOff>57150</xdr:rowOff>
    </xdr:from>
    <xdr:to>
      <xdr:col>44</xdr:col>
      <xdr:colOff>581025</xdr:colOff>
      <xdr:row>60</xdr:row>
      <xdr:rowOff>133350</xdr:rowOff>
    </xdr:to>
    <xdr:graphicFrame>
      <xdr:nvGraphicFramePr>
        <xdr:cNvPr id="6" name="Diagram 7"/>
        <xdr:cNvGraphicFramePr/>
      </xdr:nvGraphicFramePr>
      <xdr:xfrm>
        <a:off x="26641425" y="10382250"/>
        <a:ext cx="457200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266700</xdr:colOff>
      <xdr:row>41</xdr:row>
      <xdr:rowOff>142875</xdr:rowOff>
    </xdr:from>
    <xdr:to>
      <xdr:col>87</xdr:col>
      <xdr:colOff>38100</xdr:colOff>
      <xdr:row>58</xdr:row>
      <xdr:rowOff>47625</xdr:rowOff>
    </xdr:to>
    <xdr:graphicFrame>
      <xdr:nvGraphicFramePr>
        <xdr:cNvPr id="7" name="Diagram 10"/>
        <xdr:cNvGraphicFramePr/>
      </xdr:nvGraphicFramePr>
      <xdr:xfrm>
        <a:off x="54597300" y="9982200"/>
        <a:ext cx="4552950" cy="2657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79</xdr:col>
      <xdr:colOff>809625</xdr:colOff>
      <xdr:row>59</xdr:row>
      <xdr:rowOff>9525</xdr:rowOff>
    </xdr:from>
    <xdr:to>
      <xdr:col>86</xdr:col>
      <xdr:colOff>466725</xdr:colOff>
      <xdr:row>75</xdr:row>
      <xdr:rowOff>85725</xdr:rowOff>
    </xdr:to>
    <xdr:graphicFrame>
      <xdr:nvGraphicFramePr>
        <xdr:cNvPr id="8" name="Diagram 11"/>
        <xdr:cNvGraphicFramePr/>
      </xdr:nvGraphicFramePr>
      <xdr:xfrm>
        <a:off x="54206775" y="12763500"/>
        <a:ext cx="4562475" cy="2667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73</xdr:col>
      <xdr:colOff>171450</xdr:colOff>
      <xdr:row>41</xdr:row>
      <xdr:rowOff>57150</xdr:rowOff>
    </xdr:from>
    <xdr:to>
      <xdr:col>80</xdr:col>
      <xdr:colOff>28575</xdr:colOff>
      <xdr:row>57</xdr:row>
      <xdr:rowOff>133350</xdr:rowOff>
    </xdr:to>
    <xdr:graphicFrame>
      <xdr:nvGraphicFramePr>
        <xdr:cNvPr id="9" name="Diagram 12"/>
        <xdr:cNvGraphicFramePr/>
      </xdr:nvGraphicFramePr>
      <xdr:xfrm>
        <a:off x="49777650" y="9896475"/>
        <a:ext cx="4581525" cy="2667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67</xdr:col>
      <xdr:colOff>133350</xdr:colOff>
      <xdr:row>41</xdr:row>
      <xdr:rowOff>0</xdr:rowOff>
    </xdr:from>
    <xdr:to>
      <xdr:col>72</xdr:col>
      <xdr:colOff>895350</xdr:colOff>
      <xdr:row>57</xdr:row>
      <xdr:rowOff>76200</xdr:rowOff>
    </xdr:to>
    <xdr:graphicFrame>
      <xdr:nvGraphicFramePr>
        <xdr:cNvPr id="10" name="Diagram 13"/>
        <xdr:cNvGraphicFramePr/>
      </xdr:nvGraphicFramePr>
      <xdr:xfrm>
        <a:off x="45005625" y="9839325"/>
        <a:ext cx="4572000" cy="2667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67</xdr:col>
      <xdr:colOff>133350</xdr:colOff>
      <xdr:row>58</xdr:row>
      <xdr:rowOff>47625</xdr:rowOff>
    </xdr:from>
    <xdr:to>
      <xdr:col>72</xdr:col>
      <xdr:colOff>895350</xdr:colOff>
      <xdr:row>74</xdr:row>
      <xdr:rowOff>123825</xdr:rowOff>
    </xdr:to>
    <xdr:graphicFrame>
      <xdr:nvGraphicFramePr>
        <xdr:cNvPr id="11" name="Diagram 14"/>
        <xdr:cNvGraphicFramePr/>
      </xdr:nvGraphicFramePr>
      <xdr:xfrm>
        <a:off x="45005625" y="12639675"/>
        <a:ext cx="4572000" cy="2667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190500</xdr:colOff>
      <xdr:row>58</xdr:row>
      <xdr:rowOff>0</xdr:rowOff>
    </xdr:from>
    <xdr:to>
      <xdr:col>9</xdr:col>
      <xdr:colOff>342900</xdr:colOff>
      <xdr:row>74</xdr:row>
      <xdr:rowOff>66675</xdr:rowOff>
    </xdr:to>
    <xdr:graphicFrame>
      <xdr:nvGraphicFramePr>
        <xdr:cNvPr id="12" name="Diagram 15"/>
        <xdr:cNvGraphicFramePr/>
      </xdr:nvGraphicFramePr>
      <xdr:xfrm>
        <a:off x="676275" y="12592050"/>
        <a:ext cx="4572000" cy="2657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4"/>
  <sheetViews>
    <sheetView tabSelected="1" zoomScale="80" zoomScaleNormal="80" zoomScalePageLayoutView="0" workbookViewId="0" topLeftCell="A1">
      <pane xSplit="1" ySplit="4" topLeftCell="B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59" sqref="L59"/>
    </sheetView>
  </sheetViews>
  <sheetFormatPr defaultColWidth="17.28125" defaultRowHeight="15" customHeight="1"/>
  <cols>
    <col min="1" max="1" width="7.28125" style="0" customWidth="1"/>
    <col min="2" max="4" width="8.00390625" style="0" customWidth="1"/>
    <col min="5" max="5" width="7.140625" style="0" customWidth="1"/>
    <col min="6" max="7" width="11.140625" style="0" customWidth="1"/>
    <col min="8" max="8" width="6.28125" style="0" customWidth="1"/>
    <col min="9" max="9" width="6.57421875" style="0" customWidth="1"/>
    <col min="10" max="11" width="9.140625" style="0" customWidth="1"/>
    <col min="12" max="12" width="15.57421875" style="0" customWidth="1"/>
    <col min="13" max="14" width="9.140625" style="0" customWidth="1"/>
    <col min="15" max="15" width="7.140625" style="0" customWidth="1"/>
    <col min="16" max="16" width="9.28125" style="0" customWidth="1"/>
    <col min="17" max="17" width="14.28125" style="0" customWidth="1"/>
    <col min="18" max="18" width="9.57421875" style="0" customWidth="1"/>
    <col min="19" max="19" width="17.28125" style="0" customWidth="1"/>
    <col min="20" max="20" width="15.8515625" style="0" customWidth="1"/>
    <col min="21" max="21" width="15.28125" style="0" customWidth="1"/>
    <col min="22" max="22" width="11.8515625" style="0" customWidth="1"/>
    <col min="23" max="23" width="13.57421875" style="0" customWidth="1"/>
    <col min="24" max="24" width="13.28125" style="0" customWidth="1"/>
    <col min="25" max="25" width="13.140625" style="0" customWidth="1"/>
    <col min="26" max="26" width="20.28125" style="0" customWidth="1"/>
    <col min="27" max="28" width="14.140625" style="0" customWidth="1"/>
    <col min="29" max="29" width="13.00390625" style="0" customWidth="1"/>
    <col min="30" max="30" width="13.8515625" style="0" customWidth="1"/>
    <col min="31" max="31" width="16.00390625" style="0" customWidth="1"/>
    <col min="32" max="32" width="7.140625" style="0" customWidth="1"/>
    <col min="33" max="33" width="5.8515625" style="0" customWidth="1"/>
    <col min="34" max="34" width="8.7109375" style="0" customWidth="1"/>
    <col min="35" max="35" width="8.00390625" style="0" customWidth="1"/>
    <col min="36" max="36" width="15.57421875" style="0" customWidth="1"/>
    <col min="37" max="37" width="5.00390625" style="0" customWidth="1"/>
    <col min="38" max="38" width="8.00390625" style="0" customWidth="1"/>
    <col min="39" max="39" width="7.140625" style="0" customWidth="1"/>
    <col min="40" max="40" width="8.7109375" style="0" customWidth="1"/>
    <col min="41" max="41" width="7.7109375" style="0" customWidth="1"/>
    <col min="42" max="42" width="4.57421875" style="0" customWidth="1"/>
    <col min="43" max="43" width="7.57421875" style="0" customWidth="1"/>
    <col min="44" max="44" width="7.7109375" style="0" customWidth="1"/>
    <col min="45" max="45" width="13.57421875" style="0" customWidth="1"/>
    <col min="46" max="46" width="9.28125" style="0" customWidth="1"/>
    <col min="47" max="47" width="10.8515625" style="0" customWidth="1"/>
    <col min="48" max="49" width="7.28125" style="0" customWidth="1"/>
    <col min="50" max="50" width="14.140625" style="0" customWidth="1"/>
    <col min="51" max="51" width="9.140625" style="0" customWidth="1"/>
    <col min="52" max="52" width="9.28125" style="0" customWidth="1"/>
    <col min="53" max="53" width="7.421875" style="0" customWidth="1"/>
    <col min="54" max="54" width="6.7109375" style="0" customWidth="1"/>
    <col min="55" max="55" width="16.421875" style="0" customWidth="1"/>
    <col min="56" max="56" width="11.140625" style="0" customWidth="1"/>
    <col min="57" max="57" width="7.7109375" style="0" customWidth="1"/>
    <col min="58" max="58" width="12.00390625" style="0" customWidth="1"/>
    <col min="59" max="59" width="7.7109375" style="0" customWidth="1"/>
    <col min="60" max="60" width="6.7109375" style="0" customWidth="1"/>
    <col min="61" max="61" width="9.00390625" style="0" customWidth="1"/>
    <col min="62" max="62" width="8.8515625" style="0" customWidth="1"/>
    <col min="63" max="63" width="5.7109375" style="0" customWidth="1"/>
    <col min="64" max="64" width="5.8515625" style="0" customWidth="1"/>
    <col min="65" max="65" width="10.28125" style="0" customWidth="1"/>
    <col min="66" max="66" width="10.00390625" style="0" customWidth="1"/>
    <col min="67" max="67" width="7.140625" style="0" customWidth="1"/>
    <col min="68" max="68" width="7.8515625" style="0" customWidth="1"/>
    <col min="69" max="69" width="11.00390625" style="0" customWidth="1"/>
    <col min="70" max="70" width="14.7109375" style="0" customWidth="1"/>
    <col min="71" max="71" width="9.28125" style="0" customWidth="1"/>
    <col min="72" max="72" width="14.28125" style="0" customWidth="1"/>
    <col min="73" max="73" width="13.8515625" style="0" customWidth="1"/>
    <col min="74" max="74" width="14.8515625" style="0" customWidth="1"/>
    <col min="75" max="76" width="9.140625" style="0" customWidth="1"/>
    <col min="77" max="77" width="5.140625" style="0" customWidth="1"/>
    <col min="78" max="78" width="5.7109375" style="0" customWidth="1"/>
    <col min="79" max="79" width="12.8515625" style="0" customWidth="1"/>
    <col min="80" max="80" width="14.00390625" style="0" customWidth="1"/>
    <col min="81" max="81" width="8.28125" style="0" customWidth="1"/>
    <col min="82" max="82" width="11.7109375" style="0" customWidth="1"/>
    <col min="83" max="83" width="9.421875" style="0" customWidth="1"/>
    <col min="84" max="84" width="8.140625" style="0" customWidth="1"/>
    <col min="85" max="86" width="11.00390625" style="0" customWidth="1"/>
    <col min="87" max="87" width="12.140625" style="0" customWidth="1"/>
    <col min="88" max="88" width="15.7109375" style="0" customWidth="1"/>
    <col min="89" max="89" width="13.140625" style="0" customWidth="1"/>
  </cols>
  <sheetData>
    <row r="1" spans="1:89" ht="15.75" customHeight="1">
      <c r="A1" s="1">
        <v>6</v>
      </c>
      <c r="B1" s="67" t="s">
        <v>0</v>
      </c>
      <c r="C1" s="68"/>
      <c r="D1" s="68"/>
      <c r="E1" s="68"/>
      <c r="F1" s="68"/>
      <c r="G1" s="68"/>
      <c r="H1" s="68"/>
      <c r="I1" s="69"/>
      <c r="J1" s="70" t="s">
        <v>0</v>
      </c>
      <c r="K1" s="68"/>
      <c r="L1" s="68"/>
      <c r="M1" s="68"/>
      <c r="N1" s="69"/>
      <c r="O1" s="67" t="s">
        <v>1</v>
      </c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9"/>
      <c r="AF1" s="70" t="s">
        <v>2</v>
      </c>
      <c r="AG1" s="68"/>
      <c r="AH1" s="68"/>
      <c r="AI1" s="68"/>
      <c r="AJ1" s="69"/>
      <c r="AK1" s="70" t="s">
        <v>3</v>
      </c>
      <c r="AL1" s="69"/>
      <c r="AM1" s="70" t="s">
        <v>4</v>
      </c>
      <c r="AN1" s="69"/>
      <c r="AO1" s="70" t="s">
        <v>5</v>
      </c>
      <c r="AP1" s="68"/>
      <c r="AQ1" s="68"/>
      <c r="AR1" s="68"/>
      <c r="AS1" s="69"/>
      <c r="AT1" s="70" t="s">
        <v>6</v>
      </c>
      <c r="AU1" s="68"/>
      <c r="AV1" s="68"/>
      <c r="AW1" s="68"/>
      <c r="AX1" s="69"/>
      <c r="AY1" s="70" t="s">
        <v>7</v>
      </c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9"/>
      <c r="BX1" s="2"/>
      <c r="BY1" s="70" t="s">
        <v>8</v>
      </c>
      <c r="BZ1" s="68"/>
      <c r="CA1" s="69"/>
      <c r="CB1" s="70" t="s">
        <v>9</v>
      </c>
      <c r="CC1" s="68"/>
      <c r="CD1" s="68"/>
      <c r="CE1" s="68"/>
      <c r="CF1" s="69"/>
      <c r="CG1" s="70" t="s">
        <v>10</v>
      </c>
      <c r="CH1" s="68"/>
      <c r="CI1" s="68"/>
      <c r="CJ1" s="68"/>
      <c r="CK1" s="69"/>
    </row>
    <row r="2" spans="1:89" ht="12" customHeight="1">
      <c r="A2" s="3"/>
      <c r="B2" s="73"/>
      <c r="C2" s="68"/>
      <c r="D2" s="68"/>
      <c r="E2" s="68"/>
      <c r="F2" s="68"/>
      <c r="G2" s="68"/>
      <c r="H2" s="68"/>
      <c r="I2" s="69"/>
      <c r="J2" s="74"/>
      <c r="K2" s="68"/>
      <c r="L2" s="68"/>
      <c r="M2" s="68"/>
      <c r="N2" s="69"/>
      <c r="O2" s="5"/>
      <c r="P2" s="6"/>
      <c r="Q2" s="7"/>
      <c r="R2" s="71" t="s">
        <v>11</v>
      </c>
      <c r="S2" s="68"/>
      <c r="T2" s="68"/>
      <c r="U2" s="68"/>
      <c r="V2" s="68"/>
      <c r="W2" s="68"/>
      <c r="X2" s="68"/>
      <c r="Y2" s="68"/>
      <c r="Z2" s="69"/>
      <c r="AA2" s="72" t="s">
        <v>12</v>
      </c>
      <c r="AB2" s="68"/>
      <c r="AC2" s="68"/>
      <c r="AD2" s="68"/>
      <c r="AE2" s="69"/>
      <c r="AF2" s="74"/>
      <c r="AG2" s="68"/>
      <c r="AH2" s="68"/>
      <c r="AI2" s="68"/>
      <c r="AJ2" s="69"/>
      <c r="AK2" s="74"/>
      <c r="AL2" s="69"/>
      <c r="AM2" s="74"/>
      <c r="AN2" s="69"/>
      <c r="AO2" s="74"/>
      <c r="AP2" s="68"/>
      <c r="AQ2" s="68"/>
      <c r="AR2" s="68"/>
      <c r="AS2" s="69"/>
      <c r="AT2" s="74"/>
      <c r="AU2" s="68"/>
      <c r="AV2" s="68"/>
      <c r="AW2" s="68"/>
      <c r="AX2" s="69"/>
      <c r="AY2" s="73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9"/>
      <c r="BW2" s="3"/>
      <c r="BX2" s="73"/>
      <c r="BY2" s="68"/>
      <c r="BZ2" s="68"/>
      <c r="CA2" s="69"/>
      <c r="CB2" s="4"/>
      <c r="CC2" s="76"/>
      <c r="CD2" s="68"/>
      <c r="CE2" s="68"/>
      <c r="CF2" s="8"/>
      <c r="CG2" s="9"/>
      <c r="CH2" s="10"/>
      <c r="CI2" s="10"/>
      <c r="CJ2" s="10"/>
      <c r="CK2" s="11"/>
    </row>
    <row r="3" spans="1:89" ht="15" customHeight="1">
      <c r="A3" s="3"/>
      <c r="B3" s="71"/>
      <c r="C3" s="68"/>
      <c r="D3" s="68"/>
      <c r="E3" s="68"/>
      <c r="F3" s="68"/>
      <c r="G3" s="68"/>
      <c r="H3" s="68"/>
      <c r="I3" s="69"/>
      <c r="J3" s="72" t="s">
        <v>13</v>
      </c>
      <c r="K3" s="68"/>
      <c r="L3" s="68"/>
      <c r="M3" s="69"/>
      <c r="N3" s="12"/>
      <c r="O3" s="71" t="s">
        <v>14</v>
      </c>
      <c r="P3" s="68"/>
      <c r="Q3" s="69"/>
      <c r="R3" s="13"/>
      <c r="S3" s="14"/>
      <c r="T3" s="14"/>
      <c r="U3" s="74" t="s">
        <v>15</v>
      </c>
      <c r="V3" s="68"/>
      <c r="W3" s="68"/>
      <c r="X3" s="68"/>
      <c r="Y3" s="68"/>
      <c r="Z3" s="15"/>
      <c r="AA3" s="74" t="s">
        <v>16</v>
      </c>
      <c r="AB3" s="68"/>
      <c r="AC3" s="69"/>
      <c r="AD3" s="74" t="s">
        <v>17</v>
      </c>
      <c r="AE3" s="68"/>
      <c r="AF3" s="74"/>
      <c r="AG3" s="68"/>
      <c r="AH3" s="68"/>
      <c r="AI3" s="68"/>
      <c r="AJ3" s="69"/>
      <c r="AK3" s="74"/>
      <c r="AL3" s="69"/>
      <c r="AM3" s="74"/>
      <c r="AN3" s="69"/>
      <c r="AO3" s="74"/>
      <c r="AP3" s="68"/>
      <c r="AQ3" s="68"/>
      <c r="AR3" s="68"/>
      <c r="AS3" s="69"/>
      <c r="AT3" s="72" t="s">
        <v>18</v>
      </c>
      <c r="AU3" s="68"/>
      <c r="AV3" s="68"/>
      <c r="AW3" s="68"/>
      <c r="AX3" s="69"/>
      <c r="AY3" s="73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9"/>
      <c r="BT3" s="3"/>
      <c r="BU3" s="3"/>
      <c r="BV3" s="3"/>
      <c r="BW3" s="3"/>
      <c r="BX3" s="74"/>
      <c r="BY3" s="68"/>
      <c r="BZ3" s="68"/>
      <c r="CA3" s="69"/>
      <c r="CB3" s="16"/>
      <c r="CC3" s="17"/>
      <c r="CD3" s="75" t="s">
        <v>19</v>
      </c>
      <c r="CE3" s="68"/>
      <c r="CF3" s="69"/>
      <c r="CG3" s="18"/>
      <c r="CH3" s="19"/>
      <c r="CI3" s="19"/>
      <c r="CJ3" s="19"/>
      <c r="CK3" s="20"/>
    </row>
    <row r="4" spans="1:89" ht="65.25" customHeight="1">
      <c r="A4" s="21" t="s">
        <v>20</v>
      </c>
      <c r="B4" s="22" t="s">
        <v>21</v>
      </c>
      <c r="C4" s="22" t="s">
        <v>22</v>
      </c>
      <c r="D4" s="22" t="s">
        <v>23</v>
      </c>
      <c r="E4" s="22" t="s">
        <v>24</v>
      </c>
      <c r="F4" s="23" t="s">
        <v>25</v>
      </c>
      <c r="G4" s="22" t="s">
        <v>26</v>
      </c>
      <c r="H4" s="22" t="s">
        <v>27</v>
      </c>
      <c r="I4" s="22" t="s">
        <v>28</v>
      </c>
      <c r="J4" s="21" t="s">
        <v>29</v>
      </c>
      <c r="K4" s="21" t="s">
        <v>30</v>
      </c>
      <c r="L4" s="21" t="s">
        <v>31</v>
      </c>
      <c r="M4" s="21" t="s">
        <v>32</v>
      </c>
      <c r="N4" s="21" t="s">
        <v>33</v>
      </c>
      <c r="O4" s="22" t="s">
        <v>34</v>
      </c>
      <c r="P4" s="22" t="s">
        <v>35</v>
      </c>
      <c r="Q4" s="22" t="s">
        <v>36</v>
      </c>
      <c r="R4" s="21" t="s">
        <v>37</v>
      </c>
      <c r="S4" s="24" t="s">
        <v>38</v>
      </c>
      <c r="T4" s="24" t="s">
        <v>39</v>
      </c>
      <c r="U4" s="21" t="s">
        <v>40</v>
      </c>
      <c r="V4" s="21" t="s">
        <v>41</v>
      </c>
      <c r="W4" s="21" t="s">
        <v>42</v>
      </c>
      <c r="X4" s="21" t="s">
        <v>43</v>
      </c>
      <c r="Y4" s="21" t="s">
        <v>44</v>
      </c>
      <c r="Z4" s="25" t="s">
        <v>45</v>
      </c>
      <c r="AA4" s="23" t="s">
        <v>46</v>
      </c>
      <c r="AB4" s="22" t="s">
        <v>47</v>
      </c>
      <c r="AC4" s="22" t="s">
        <v>48</v>
      </c>
      <c r="AD4" s="22" t="s">
        <v>49</v>
      </c>
      <c r="AE4" s="22" t="s">
        <v>50</v>
      </c>
      <c r="AF4" s="24" t="s">
        <v>51</v>
      </c>
      <c r="AG4" s="24" t="s">
        <v>52</v>
      </c>
      <c r="AH4" s="24" t="s">
        <v>53</v>
      </c>
      <c r="AI4" s="24" t="s">
        <v>54</v>
      </c>
      <c r="AJ4" s="26" t="s">
        <v>55</v>
      </c>
      <c r="AK4" s="23" t="s">
        <v>56</v>
      </c>
      <c r="AL4" s="23" t="s">
        <v>57</v>
      </c>
      <c r="AM4" s="24" t="s">
        <v>56</v>
      </c>
      <c r="AN4" s="24" t="s">
        <v>57</v>
      </c>
      <c r="AO4" s="23" t="s">
        <v>51</v>
      </c>
      <c r="AP4" s="23" t="s">
        <v>52</v>
      </c>
      <c r="AQ4" s="23" t="s">
        <v>53</v>
      </c>
      <c r="AR4" s="23" t="s">
        <v>58</v>
      </c>
      <c r="AS4" s="27" t="s">
        <v>59</v>
      </c>
      <c r="AT4" s="24" t="s">
        <v>60</v>
      </c>
      <c r="AU4" s="24" t="s">
        <v>61</v>
      </c>
      <c r="AV4" s="21" t="s">
        <v>62</v>
      </c>
      <c r="AW4" s="21" t="s">
        <v>63</v>
      </c>
      <c r="AX4" s="21" t="s">
        <v>34</v>
      </c>
      <c r="AY4" s="22" t="s">
        <v>64</v>
      </c>
      <c r="AZ4" s="22" t="s">
        <v>65</v>
      </c>
      <c r="BA4" s="22" t="s">
        <v>66</v>
      </c>
      <c r="BB4" s="22" t="s">
        <v>67</v>
      </c>
      <c r="BC4" s="22" t="s">
        <v>68</v>
      </c>
      <c r="BD4" s="23" t="s">
        <v>69</v>
      </c>
      <c r="BE4" s="23" t="s">
        <v>70</v>
      </c>
      <c r="BF4" s="23" t="s">
        <v>71</v>
      </c>
      <c r="BG4" s="23" t="s">
        <v>72</v>
      </c>
      <c r="BH4" s="23" t="s">
        <v>73</v>
      </c>
      <c r="BI4" s="23" t="s">
        <v>74</v>
      </c>
      <c r="BJ4" s="23" t="s">
        <v>75</v>
      </c>
      <c r="BK4" s="23" t="s">
        <v>76</v>
      </c>
      <c r="BL4" s="23" t="s">
        <v>77</v>
      </c>
      <c r="BM4" s="23" t="s">
        <v>78</v>
      </c>
      <c r="BN4" s="23" t="s">
        <v>79</v>
      </c>
      <c r="BO4" s="22" t="s">
        <v>80</v>
      </c>
      <c r="BP4" s="22" t="s">
        <v>81</v>
      </c>
      <c r="BQ4" s="23" t="s">
        <v>82</v>
      </c>
      <c r="BR4" s="22" t="s">
        <v>83</v>
      </c>
      <c r="BS4" s="22" t="s">
        <v>84</v>
      </c>
      <c r="BT4" s="22" t="s">
        <v>85</v>
      </c>
      <c r="BU4" s="22" t="s">
        <v>86</v>
      </c>
      <c r="BV4" s="22" t="s">
        <v>87</v>
      </c>
      <c r="BW4" s="22" t="s">
        <v>88</v>
      </c>
      <c r="BX4" s="21" t="s">
        <v>89</v>
      </c>
      <c r="BY4" s="21" t="s">
        <v>90</v>
      </c>
      <c r="BZ4" s="21" t="s">
        <v>91</v>
      </c>
      <c r="CA4" s="21" t="s">
        <v>92</v>
      </c>
      <c r="CB4" s="23" t="s">
        <v>93</v>
      </c>
      <c r="CC4" s="22" t="s">
        <v>94</v>
      </c>
      <c r="CD4" s="22" t="s">
        <v>95</v>
      </c>
      <c r="CE4" s="22" t="s">
        <v>96</v>
      </c>
      <c r="CF4" s="22" t="s">
        <v>97</v>
      </c>
      <c r="CG4" s="21" t="s">
        <v>98</v>
      </c>
      <c r="CH4" s="21" t="s">
        <v>99</v>
      </c>
      <c r="CI4" s="21" t="s">
        <v>100</v>
      </c>
      <c r="CJ4" s="21" t="s">
        <v>101</v>
      </c>
      <c r="CK4" s="21" t="s">
        <v>102</v>
      </c>
    </row>
    <row r="5" spans="1:89" ht="20.25" customHeight="1">
      <c r="A5" s="28" t="s">
        <v>103</v>
      </c>
      <c r="B5" s="29">
        <v>19</v>
      </c>
      <c r="C5" s="29">
        <v>4</v>
      </c>
      <c r="D5" s="26">
        <f aca="true" t="shared" si="0" ref="D5:D33">C5/B5*100</f>
        <v>21.052631578947366</v>
      </c>
      <c r="E5" s="29">
        <v>0</v>
      </c>
      <c r="F5" s="29">
        <v>19</v>
      </c>
      <c r="G5" s="29">
        <v>0</v>
      </c>
      <c r="H5" s="29">
        <v>1</v>
      </c>
      <c r="I5" s="29">
        <v>3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852</v>
      </c>
      <c r="P5" s="29">
        <v>852</v>
      </c>
      <c r="Q5" s="30">
        <f aca="true" t="shared" si="1" ref="Q5:Q29">O5-P5</f>
        <v>0</v>
      </c>
      <c r="R5" s="29">
        <v>19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29">
        <v>9</v>
      </c>
      <c r="AG5" s="29">
        <v>7</v>
      </c>
      <c r="AH5" s="29">
        <v>3</v>
      </c>
      <c r="AI5" s="29">
        <v>0</v>
      </c>
      <c r="AJ5" s="49">
        <f aca="true" t="shared" si="2" ref="AJ5:AJ13">((((AF5*5)+(AG5*4))+(AH5*3))+(AI5*2))/(((AF5+AG5)+AH5)+AI5)</f>
        <v>4.315789473684211</v>
      </c>
      <c r="AK5" s="29">
        <v>1</v>
      </c>
      <c r="AL5" s="29">
        <v>1</v>
      </c>
      <c r="AM5" s="29">
        <v>2</v>
      </c>
      <c r="AN5" s="29">
        <v>0</v>
      </c>
      <c r="AO5" s="29">
        <v>10</v>
      </c>
      <c r="AP5" s="29">
        <v>8</v>
      </c>
      <c r="AQ5" s="29">
        <v>1</v>
      </c>
      <c r="AR5" s="29">
        <v>0</v>
      </c>
      <c r="AS5" s="49">
        <f aca="true" t="shared" si="3" ref="AS5:AS33">((((AO5*5)+(AP5*4))+(AQ5*3))+(AR5*2))/(((AO5+AP5)+AQ5)+AR5)</f>
        <v>4.473684210526316</v>
      </c>
      <c r="AT5" s="29">
        <v>0</v>
      </c>
      <c r="AU5" s="29">
        <v>0</v>
      </c>
      <c r="AV5" s="29">
        <v>0</v>
      </c>
      <c r="AW5" s="29">
        <v>0</v>
      </c>
      <c r="AX5" s="30">
        <f aca="true" t="shared" si="4" ref="AX5:AX25">SUM(AT5:AW5)</f>
        <v>0</v>
      </c>
      <c r="AY5" s="29">
        <v>0</v>
      </c>
      <c r="AZ5" s="29">
        <v>0</v>
      </c>
      <c r="BA5" s="29">
        <v>0</v>
      </c>
      <c r="BB5" s="29">
        <v>0</v>
      </c>
      <c r="BC5" s="29">
        <v>0</v>
      </c>
      <c r="BD5" s="29">
        <v>0</v>
      </c>
      <c r="BE5" s="29">
        <v>0</v>
      </c>
      <c r="BF5" s="29">
        <v>0</v>
      </c>
      <c r="BG5" s="29">
        <v>0</v>
      </c>
      <c r="BH5" s="29">
        <v>0</v>
      </c>
      <c r="BI5" s="29">
        <v>0</v>
      </c>
      <c r="BJ5" s="29">
        <v>0</v>
      </c>
      <c r="BK5" s="29">
        <v>0</v>
      </c>
      <c r="BL5" s="29">
        <v>0</v>
      </c>
      <c r="BM5" s="29">
        <v>0</v>
      </c>
      <c r="BN5" s="29">
        <v>0</v>
      </c>
      <c r="BO5" s="29">
        <v>0</v>
      </c>
      <c r="BP5" s="29">
        <v>0</v>
      </c>
      <c r="BQ5" s="29">
        <v>0</v>
      </c>
      <c r="BR5" s="29">
        <v>0</v>
      </c>
      <c r="BS5" s="29">
        <v>0</v>
      </c>
      <c r="BT5" s="29">
        <v>0</v>
      </c>
      <c r="BU5" s="29">
        <v>0</v>
      </c>
      <c r="BV5" s="29">
        <v>0</v>
      </c>
      <c r="BW5" s="30">
        <f aca="true" t="shared" si="5" ref="BW5:BW12">SUM(AY5:BU5)</f>
        <v>0</v>
      </c>
      <c r="BX5" s="29">
        <v>3</v>
      </c>
      <c r="BY5" s="29">
        <v>0</v>
      </c>
      <c r="BZ5" s="29">
        <v>0</v>
      </c>
      <c r="CA5" s="29">
        <v>0</v>
      </c>
      <c r="CB5" s="30">
        <f aca="true" t="shared" si="6" ref="CB5:CB11">SUM(CC5:CE5)</f>
        <v>19</v>
      </c>
      <c r="CC5" s="29">
        <v>0</v>
      </c>
      <c r="CD5" s="29">
        <v>18</v>
      </c>
      <c r="CE5" s="29">
        <v>1</v>
      </c>
      <c r="CF5" s="29">
        <v>0</v>
      </c>
      <c r="CG5" s="29">
        <v>0</v>
      </c>
      <c r="CH5" s="29">
        <v>0</v>
      </c>
      <c r="CI5" s="29">
        <v>0</v>
      </c>
      <c r="CJ5" s="29">
        <v>0</v>
      </c>
      <c r="CK5" s="29">
        <v>0</v>
      </c>
    </row>
    <row r="6" spans="1:89" ht="20.25" customHeight="1">
      <c r="A6" s="28" t="s">
        <v>104</v>
      </c>
      <c r="B6" s="29">
        <v>21</v>
      </c>
      <c r="C6" s="29">
        <v>4</v>
      </c>
      <c r="D6" s="26">
        <f t="shared" si="0"/>
        <v>19.047619047619047</v>
      </c>
      <c r="E6" s="29">
        <v>0</v>
      </c>
      <c r="F6" s="29">
        <v>21</v>
      </c>
      <c r="G6" s="29">
        <v>0</v>
      </c>
      <c r="H6" s="29">
        <v>3</v>
      </c>
      <c r="I6" s="29">
        <v>2</v>
      </c>
      <c r="J6" s="29">
        <v>0</v>
      </c>
      <c r="K6" s="29">
        <v>0</v>
      </c>
      <c r="L6" s="29">
        <v>0</v>
      </c>
      <c r="M6" s="29">
        <v>17</v>
      </c>
      <c r="N6" s="29">
        <v>0</v>
      </c>
      <c r="O6" s="29">
        <v>1304</v>
      </c>
      <c r="P6" s="29">
        <v>1304</v>
      </c>
      <c r="Q6" s="30">
        <f t="shared" si="1"/>
        <v>0</v>
      </c>
      <c r="R6" s="29">
        <v>20</v>
      </c>
      <c r="S6" s="29">
        <v>0</v>
      </c>
      <c r="T6" s="29">
        <v>1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12</v>
      </c>
      <c r="AG6" s="29">
        <v>8</v>
      </c>
      <c r="AH6" s="29">
        <v>1</v>
      </c>
      <c r="AI6" s="29">
        <v>0</v>
      </c>
      <c r="AJ6" s="49">
        <f t="shared" si="2"/>
        <v>4.523809523809524</v>
      </c>
      <c r="AK6" s="29">
        <v>0</v>
      </c>
      <c r="AL6" s="29">
        <v>0</v>
      </c>
      <c r="AM6" s="29">
        <v>1</v>
      </c>
      <c r="AN6" s="29">
        <v>0</v>
      </c>
      <c r="AO6" s="29">
        <v>12</v>
      </c>
      <c r="AP6" s="29">
        <v>8</v>
      </c>
      <c r="AQ6" s="29">
        <v>1</v>
      </c>
      <c r="AR6" s="29">
        <v>0</v>
      </c>
      <c r="AS6" s="49">
        <f t="shared" si="3"/>
        <v>4.523809523809524</v>
      </c>
      <c r="AT6" s="29">
        <v>0</v>
      </c>
      <c r="AU6" s="29">
        <v>0</v>
      </c>
      <c r="AV6" s="29">
        <v>0</v>
      </c>
      <c r="AW6" s="29">
        <v>0</v>
      </c>
      <c r="AX6" s="30">
        <f t="shared" si="4"/>
        <v>0</v>
      </c>
      <c r="AY6" s="29">
        <v>0</v>
      </c>
      <c r="AZ6" s="29">
        <v>0</v>
      </c>
      <c r="BA6" s="29">
        <v>0</v>
      </c>
      <c r="BB6" s="29">
        <v>0</v>
      </c>
      <c r="BC6" s="29">
        <v>0</v>
      </c>
      <c r="BD6" s="29">
        <v>0</v>
      </c>
      <c r="BE6" s="29">
        <v>0</v>
      </c>
      <c r="BF6" s="29">
        <v>0</v>
      </c>
      <c r="BG6" s="29">
        <v>0</v>
      </c>
      <c r="BH6" s="29">
        <v>0</v>
      </c>
      <c r="BI6" s="29">
        <v>0</v>
      </c>
      <c r="BJ6" s="29">
        <v>0</v>
      </c>
      <c r="BK6" s="29">
        <v>0</v>
      </c>
      <c r="BL6" s="29">
        <v>0</v>
      </c>
      <c r="BM6" s="29">
        <v>0</v>
      </c>
      <c r="BN6" s="29">
        <v>0</v>
      </c>
      <c r="BO6" s="29">
        <v>0</v>
      </c>
      <c r="BP6" s="29">
        <v>0</v>
      </c>
      <c r="BQ6" s="29">
        <v>0</v>
      </c>
      <c r="BR6" s="29">
        <v>0</v>
      </c>
      <c r="BS6" s="29">
        <v>0</v>
      </c>
      <c r="BT6" s="29">
        <v>0</v>
      </c>
      <c r="BU6" s="29">
        <v>0</v>
      </c>
      <c r="BV6" s="29">
        <v>0</v>
      </c>
      <c r="BW6" s="30">
        <f t="shared" si="5"/>
        <v>0</v>
      </c>
      <c r="BX6" s="29">
        <v>0</v>
      </c>
      <c r="BY6" s="29">
        <v>0</v>
      </c>
      <c r="BZ6" s="29">
        <v>0</v>
      </c>
      <c r="CA6" s="29">
        <v>0</v>
      </c>
      <c r="CB6" s="30">
        <f t="shared" si="6"/>
        <v>21</v>
      </c>
      <c r="CC6" s="29">
        <v>0</v>
      </c>
      <c r="CD6" s="29">
        <v>17</v>
      </c>
      <c r="CE6" s="29">
        <v>4</v>
      </c>
      <c r="CF6" s="29">
        <v>0</v>
      </c>
      <c r="CG6" s="29">
        <v>0</v>
      </c>
      <c r="CH6" s="29">
        <v>0</v>
      </c>
      <c r="CI6" s="29">
        <v>0</v>
      </c>
      <c r="CJ6" s="29">
        <v>0</v>
      </c>
      <c r="CK6" s="29">
        <v>0</v>
      </c>
    </row>
    <row r="7" spans="1:89" ht="20.25" customHeight="1">
      <c r="A7" s="28" t="s">
        <v>105</v>
      </c>
      <c r="B7" s="29">
        <v>24</v>
      </c>
      <c r="C7" s="29">
        <v>3</v>
      </c>
      <c r="D7" s="26">
        <f t="shared" si="0"/>
        <v>12.5</v>
      </c>
      <c r="E7" s="29">
        <v>0</v>
      </c>
      <c r="F7" s="29">
        <v>24</v>
      </c>
      <c r="G7" s="29">
        <v>0</v>
      </c>
      <c r="H7" s="29">
        <v>1</v>
      </c>
      <c r="I7" s="29">
        <v>3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830</v>
      </c>
      <c r="P7" s="29">
        <v>830</v>
      </c>
      <c r="Q7" s="30">
        <f t="shared" si="1"/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17</v>
      </c>
      <c r="AG7" s="29">
        <v>7</v>
      </c>
      <c r="AH7" s="29">
        <v>0</v>
      </c>
      <c r="AI7" s="29">
        <v>0</v>
      </c>
      <c r="AJ7" s="49">
        <f t="shared" si="2"/>
        <v>4.708333333333333</v>
      </c>
      <c r="AK7" s="29">
        <v>19</v>
      </c>
      <c r="AL7" s="29">
        <v>0</v>
      </c>
      <c r="AM7" s="29">
        <v>0</v>
      </c>
      <c r="AN7" s="29">
        <v>0</v>
      </c>
      <c r="AO7" s="29">
        <v>11</v>
      </c>
      <c r="AP7" s="29">
        <v>8</v>
      </c>
      <c r="AQ7" s="29">
        <v>5</v>
      </c>
      <c r="AR7" s="29">
        <v>0</v>
      </c>
      <c r="AS7" s="49">
        <f t="shared" si="3"/>
        <v>4.25</v>
      </c>
      <c r="AT7" s="29">
        <v>0</v>
      </c>
      <c r="AU7" s="29">
        <v>0</v>
      </c>
      <c r="AV7" s="29">
        <v>0</v>
      </c>
      <c r="AW7" s="29">
        <v>0</v>
      </c>
      <c r="AX7" s="30">
        <f t="shared" si="4"/>
        <v>0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29">
        <v>0</v>
      </c>
      <c r="BE7" s="29">
        <v>0</v>
      </c>
      <c r="BF7" s="29">
        <v>0</v>
      </c>
      <c r="BG7" s="29">
        <v>0</v>
      </c>
      <c r="BH7" s="29">
        <v>0</v>
      </c>
      <c r="BI7" s="29">
        <v>0</v>
      </c>
      <c r="BJ7" s="29">
        <v>0</v>
      </c>
      <c r="BK7" s="29">
        <v>0</v>
      </c>
      <c r="BL7" s="29">
        <v>0</v>
      </c>
      <c r="BM7" s="29">
        <v>0</v>
      </c>
      <c r="BN7" s="29">
        <v>0</v>
      </c>
      <c r="BO7" s="29">
        <v>0</v>
      </c>
      <c r="BP7" s="29">
        <v>0</v>
      </c>
      <c r="BQ7" s="29">
        <v>0</v>
      </c>
      <c r="BR7" s="29">
        <v>0</v>
      </c>
      <c r="BS7" s="29">
        <v>0</v>
      </c>
      <c r="BT7" s="29">
        <v>0</v>
      </c>
      <c r="BU7" s="29">
        <v>0</v>
      </c>
      <c r="BV7" s="29">
        <v>0</v>
      </c>
      <c r="BW7" s="30">
        <f t="shared" si="5"/>
        <v>0</v>
      </c>
      <c r="BX7" s="29">
        <v>4</v>
      </c>
      <c r="BY7" s="29">
        <v>0</v>
      </c>
      <c r="BZ7" s="29">
        <v>0</v>
      </c>
      <c r="CA7" s="29">
        <v>0</v>
      </c>
      <c r="CB7" s="30">
        <f t="shared" si="6"/>
        <v>24</v>
      </c>
      <c r="CC7" s="29">
        <v>0</v>
      </c>
      <c r="CD7" s="29">
        <v>23</v>
      </c>
      <c r="CE7" s="29">
        <v>1</v>
      </c>
      <c r="CF7" s="29">
        <v>0</v>
      </c>
      <c r="CG7" s="29">
        <v>0</v>
      </c>
      <c r="CH7" s="29">
        <v>0</v>
      </c>
      <c r="CI7" s="29">
        <v>0</v>
      </c>
      <c r="CJ7" s="29">
        <v>0</v>
      </c>
      <c r="CK7" s="29">
        <v>0</v>
      </c>
    </row>
    <row r="8" spans="1:89" ht="20.25" customHeight="1">
      <c r="A8" s="28" t="s">
        <v>106</v>
      </c>
      <c r="B8" s="29">
        <v>23</v>
      </c>
      <c r="C8" s="29">
        <v>5</v>
      </c>
      <c r="D8" s="26">
        <f t="shared" si="0"/>
        <v>21.73913043478261</v>
      </c>
      <c r="E8" s="29">
        <v>0</v>
      </c>
      <c r="F8" s="29">
        <v>23</v>
      </c>
      <c r="G8" s="29">
        <v>0</v>
      </c>
      <c r="H8" s="29">
        <v>0</v>
      </c>
      <c r="I8" s="29">
        <v>6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901</v>
      </c>
      <c r="P8" s="29">
        <v>901</v>
      </c>
      <c r="Q8" s="30">
        <f t="shared" si="1"/>
        <v>0</v>
      </c>
      <c r="R8" s="29">
        <v>22</v>
      </c>
      <c r="S8" s="29">
        <v>0</v>
      </c>
      <c r="T8" s="29">
        <v>1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14</v>
      </c>
      <c r="AG8" s="29">
        <v>6</v>
      </c>
      <c r="AH8" s="29">
        <v>3</v>
      </c>
      <c r="AI8" s="29">
        <v>0</v>
      </c>
      <c r="AJ8" s="49">
        <f t="shared" si="2"/>
        <v>4.478260869565218</v>
      </c>
      <c r="AK8" s="29">
        <v>16</v>
      </c>
      <c r="AL8" s="29">
        <v>9</v>
      </c>
      <c r="AM8" s="29">
        <v>0</v>
      </c>
      <c r="AN8" s="29">
        <v>0</v>
      </c>
      <c r="AO8" s="29">
        <v>12</v>
      </c>
      <c r="AP8" s="29">
        <v>6</v>
      </c>
      <c r="AQ8" s="29">
        <v>5</v>
      </c>
      <c r="AR8" s="29">
        <v>0</v>
      </c>
      <c r="AS8" s="49">
        <f t="shared" si="3"/>
        <v>4.304347826086956</v>
      </c>
      <c r="AT8" s="29">
        <v>0</v>
      </c>
      <c r="AU8" s="29">
        <v>0</v>
      </c>
      <c r="AV8" s="29">
        <v>0</v>
      </c>
      <c r="AW8" s="29">
        <v>0</v>
      </c>
      <c r="AX8" s="30">
        <f t="shared" si="4"/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30">
        <f t="shared" si="5"/>
        <v>0</v>
      </c>
      <c r="BX8" s="29">
        <v>6</v>
      </c>
      <c r="BY8" s="29">
        <v>2</v>
      </c>
      <c r="BZ8" s="29">
        <v>1</v>
      </c>
      <c r="CA8" s="29">
        <v>0</v>
      </c>
      <c r="CB8" s="30">
        <f t="shared" si="6"/>
        <v>23</v>
      </c>
      <c r="CC8" s="29">
        <v>0</v>
      </c>
      <c r="CD8" s="29">
        <v>14</v>
      </c>
      <c r="CE8" s="29">
        <v>9</v>
      </c>
      <c r="CF8" s="29">
        <v>0</v>
      </c>
      <c r="CG8" s="29">
        <v>0</v>
      </c>
      <c r="CH8" s="29">
        <v>0</v>
      </c>
      <c r="CI8" s="29">
        <v>0</v>
      </c>
      <c r="CJ8" s="29">
        <v>0</v>
      </c>
      <c r="CK8" s="29">
        <v>0</v>
      </c>
    </row>
    <row r="9" spans="1:89" ht="20.25" customHeight="1">
      <c r="A9" s="28" t="s">
        <v>107</v>
      </c>
      <c r="B9" s="29">
        <v>21</v>
      </c>
      <c r="C9" s="29">
        <v>2</v>
      </c>
      <c r="D9" s="26">
        <f t="shared" si="0"/>
        <v>9.523809523809524</v>
      </c>
      <c r="E9" s="29">
        <v>0</v>
      </c>
      <c r="F9" s="29">
        <v>21</v>
      </c>
      <c r="G9" s="29">
        <v>0</v>
      </c>
      <c r="H9" s="29">
        <v>2</v>
      </c>
      <c r="I9" s="29">
        <v>9</v>
      </c>
      <c r="J9" s="29">
        <v>0</v>
      </c>
      <c r="K9" s="29">
        <v>0</v>
      </c>
      <c r="L9" s="29">
        <v>0</v>
      </c>
      <c r="M9" s="29">
        <v>12</v>
      </c>
      <c r="N9" s="29">
        <v>0</v>
      </c>
      <c r="O9" s="29">
        <v>1196</v>
      </c>
      <c r="P9" s="29">
        <v>1196</v>
      </c>
      <c r="Q9" s="30">
        <f t="shared" si="1"/>
        <v>0</v>
      </c>
      <c r="R9" s="29">
        <v>21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7</v>
      </c>
      <c r="AG9" s="29">
        <v>9</v>
      </c>
      <c r="AH9" s="29">
        <v>5</v>
      </c>
      <c r="AI9" s="29">
        <v>0</v>
      </c>
      <c r="AJ9" s="49">
        <f t="shared" si="2"/>
        <v>4.095238095238095</v>
      </c>
      <c r="AK9" s="29">
        <v>0</v>
      </c>
      <c r="AL9" s="29">
        <v>1</v>
      </c>
      <c r="AM9" s="29">
        <v>3</v>
      </c>
      <c r="AN9" s="29">
        <v>0</v>
      </c>
      <c r="AO9" s="29">
        <v>6</v>
      </c>
      <c r="AP9" s="29">
        <v>7</v>
      </c>
      <c r="AQ9" s="29">
        <v>7</v>
      </c>
      <c r="AR9" s="29">
        <v>1</v>
      </c>
      <c r="AS9" s="49">
        <f t="shared" si="3"/>
        <v>3.857142857142857</v>
      </c>
      <c r="AT9" s="29">
        <v>3</v>
      </c>
      <c r="AU9" s="29">
        <v>0</v>
      </c>
      <c r="AV9" s="29">
        <v>0</v>
      </c>
      <c r="AW9" s="29">
        <v>0</v>
      </c>
      <c r="AX9" s="30">
        <f t="shared" si="4"/>
        <v>3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3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30">
        <f t="shared" si="5"/>
        <v>3</v>
      </c>
      <c r="BX9" s="29">
        <v>2</v>
      </c>
      <c r="BY9" s="29">
        <v>1</v>
      </c>
      <c r="BZ9" s="29">
        <v>0</v>
      </c>
      <c r="CA9" s="29">
        <v>1</v>
      </c>
      <c r="CB9" s="30">
        <f t="shared" si="6"/>
        <v>21</v>
      </c>
      <c r="CC9" s="29">
        <v>0</v>
      </c>
      <c r="CD9" s="29">
        <v>19</v>
      </c>
      <c r="CE9" s="29">
        <v>2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</row>
    <row r="10" spans="1:89" ht="20.25" customHeight="1">
      <c r="A10" s="28" t="s">
        <v>108</v>
      </c>
      <c r="B10" s="29">
        <v>20</v>
      </c>
      <c r="C10" s="29">
        <v>2</v>
      </c>
      <c r="D10" s="26">
        <f t="shared" si="0"/>
        <v>10</v>
      </c>
      <c r="E10" s="29">
        <v>1</v>
      </c>
      <c r="F10" s="29">
        <v>20</v>
      </c>
      <c r="G10" s="29">
        <v>0</v>
      </c>
      <c r="H10" s="29">
        <v>1</v>
      </c>
      <c r="I10" s="29">
        <v>3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1292</v>
      </c>
      <c r="P10" s="29">
        <v>1292</v>
      </c>
      <c r="Q10" s="30">
        <f t="shared" si="1"/>
        <v>0</v>
      </c>
      <c r="R10" s="29">
        <v>20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10</v>
      </c>
      <c r="AG10" s="29">
        <v>8</v>
      </c>
      <c r="AH10" s="29">
        <v>2</v>
      </c>
      <c r="AI10" s="29">
        <v>0</v>
      </c>
      <c r="AJ10" s="49">
        <f t="shared" si="2"/>
        <v>4.4</v>
      </c>
      <c r="AK10" s="29">
        <v>15</v>
      </c>
      <c r="AL10" s="29">
        <v>3</v>
      </c>
      <c r="AM10" s="29">
        <v>1</v>
      </c>
      <c r="AN10" s="29">
        <v>0</v>
      </c>
      <c r="AO10" s="29">
        <v>8</v>
      </c>
      <c r="AP10" s="29">
        <v>8</v>
      </c>
      <c r="AQ10" s="29">
        <v>4</v>
      </c>
      <c r="AR10" s="29">
        <v>0</v>
      </c>
      <c r="AS10" s="49">
        <f t="shared" si="3"/>
        <v>4.2</v>
      </c>
      <c r="AT10" s="29">
        <v>0</v>
      </c>
      <c r="AU10" s="29">
        <v>0</v>
      </c>
      <c r="AV10" s="29">
        <v>0</v>
      </c>
      <c r="AW10" s="29">
        <v>0</v>
      </c>
      <c r="AX10" s="30">
        <f t="shared" si="4"/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  <c r="BU10" s="29">
        <v>0</v>
      </c>
      <c r="BV10" s="29">
        <v>0</v>
      </c>
      <c r="BW10" s="30">
        <f t="shared" si="5"/>
        <v>0</v>
      </c>
      <c r="BX10" s="29">
        <v>5</v>
      </c>
      <c r="BY10" s="29">
        <v>1</v>
      </c>
      <c r="BZ10" s="29">
        <v>2</v>
      </c>
      <c r="CA10" s="29">
        <v>0</v>
      </c>
      <c r="CB10" s="30">
        <f t="shared" si="6"/>
        <v>20</v>
      </c>
      <c r="CC10" s="29">
        <v>0</v>
      </c>
      <c r="CD10" s="29">
        <v>15</v>
      </c>
      <c r="CE10" s="29">
        <v>5</v>
      </c>
      <c r="CF10" s="29">
        <v>0</v>
      </c>
      <c r="CG10" s="29">
        <v>0</v>
      </c>
      <c r="CH10" s="29">
        <v>0</v>
      </c>
      <c r="CI10" s="29">
        <v>0</v>
      </c>
      <c r="CJ10" s="29">
        <v>0</v>
      </c>
      <c r="CK10" s="29">
        <v>0</v>
      </c>
    </row>
    <row r="11" spans="1:89" ht="20.25" customHeight="1">
      <c r="A11" s="28" t="s">
        <v>109</v>
      </c>
      <c r="B11" s="29">
        <v>24</v>
      </c>
      <c r="C11" s="29">
        <v>6</v>
      </c>
      <c r="D11" s="26">
        <f t="shared" si="0"/>
        <v>25</v>
      </c>
      <c r="E11" s="29">
        <v>0</v>
      </c>
      <c r="F11" s="29">
        <v>24</v>
      </c>
      <c r="G11" s="29">
        <v>0</v>
      </c>
      <c r="H11" s="29">
        <v>0</v>
      </c>
      <c r="I11" s="29">
        <v>1</v>
      </c>
      <c r="J11" s="29">
        <v>14</v>
      </c>
      <c r="K11" s="29">
        <v>0</v>
      </c>
      <c r="L11" s="29">
        <v>0</v>
      </c>
      <c r="M11" s="29">
        <v>0</v>
      </c>
      <c r="N11" s="29">
        <v>0</v>
      </c>
      <c r="O11" s="29">
        <v>1390</v>
      </c>
      <c r="P11" s="29">
        <v>1390</v>
      </c>
      <c r="Q11" s="30">
        <f t="shared" si="1"/>
        <v>0</v>
      </c>
      <c r="R11" s="29">
        <v>23</v>
      </c>
      <c r="S11" s="29">
        <v>0</v>
      </c>
      <c r="T11" s="29">
        <v>1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14</v>
      </c>
      <c r="AG11" s="29">
        <v>10</v>
      </c>
      <c r="AH11" s="29">
        <v>0</v>
      </c>
      <c r="AI11" s="29">
        <v>0</v>
      </c>
      <c r="AJ11" s="49">
        <f t="shared" si="2"/>
        <v>4.583333333333333</v>
      </c>
      <c r="AK11" s="29">
        <v>8</v>
      </c>
      <c r="AL11" s="29">
        <v>2</v>
      </c>
      <c r="AM11" s="29">
        <v>0</v>
      </c>
      <c r="AN11" s="29">
        <v>0</v>
      </c>
      <c r="AO11" s="29">
        <v>7</v>
      </c>
      <c r="AP11" s="29">
        <v>12</v>
      </c>
      <c r="AQ11" s="29">
        <v>5</v>
      </c>
      <c r="AR11" s="29">
        <v>0</v>
      </c>
      <c r="AS11" s="49">
        <f t="shared" si="3"/>
        <v>4.083333333333333</v>
      </c>
      <c r="AT11" s="29">
        <v>0</v>
      </c>
      <c r="AU11" s="29">
        <v>0</v>
      </c>
      <c r="AV11" s="29">
        <v>0</v>
      </c>
      <c r="AW11" s="29">
        <v>0</v>
      </c>
      <c r="AX11" s="30">
        <f t="shared" si="4"/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0</v>
      </c>
      <c r="BU11" s="29">
        <v>0</v>
      </c>
      <c r="BV11" s="29">
        <v>0</v>
      </c>
      <c r="BW11" s="30">
        <f t="shared" si="5"/>
        <v>0</v>
      </c>
      <c r="BX11" s="29">
        <v>4</v>
      </c>
      <c r="BY11" s="29">
        <v>4</v>
      </c>
      <c r="BZ11" s="29">
        <v>4</v>
      </c>
      <c r="CA11" s="29">
        <v>0</v>
      </c>
      <c r="CB11" s="30">
        <f t="shared" si="6"/>
        <v>24</v>
      </c>
      <c r="CC11" s="29">
        <v>0</v>
      </c>
      <c r="CD11" s="29">
        <v>11</v>
      </c>
      <c r="CE11" s="29">
        <v>13</v>
      </c>
      <c r="CF11" s="29">
        <v>0</v>
      </c>
      <c r="CG11" s="29">
        <v>0</v>
      </c>
      <c r="CH11" s="29">
        <v>0</v>
      </c>
      <c r="CI11" s="29">
        <v>0</v>
      </c>
      <c r="CJ11" s="29">
        <v>0</v>
      </c>
      <c r="CK11" s="29">
        <v>0</v>
      </c>
    </row>
    <row r="12" spans="1:89" ht="20.25" customHeight="1">
      <c r="A12" s="28" t="s">
        <v>110</v>
      </c>
      <c r="B12" s="29">
        <v>26</v>
      </c>
      <c r="C12" s="29">
        <v>4</v>
      </c>
      <c r="D12" s="26">
        <f t="shared" si="0"/>
        <v>15.384615384615385</v>
      </c>
      <c r="E12" s="29">
        <v>0</v>
      </c>
      <c r="F12" s="29">
        <v>26</v>
      </c>
      <c r="G12" s="29">
        <v>0</v>
      </c>
      <c r="H12" s="29">
        <v>0</v>
      </c>
      <c r="I12" s="29">
        <v>1</v>
      </c>
      <c r="J12" s="29">
        <v>0</v>
      </c>
      <c r="K12" s="29">
        <v>0</v>
      </c>
      <c r="L12" s="29">
        <v>0</v>
      </c>
      <c r="M12" s="29">
        <v>21</v>
      </c>
      <c r="N12" s="29">
        <v>0</v>
      </c>
      <c r="O12" s="29">
        <v>1620</v>
      </c>
      <c r="P12" s="29">
        <v>1620</v>
      </c>
      <c r="Q12" s="30">
        <f t="shared" si="1"/>
        <v>0</v>
      </c>
      <c r="R12" s="29">
        <v>26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15</v>
      </c>
      <c r="AG12" s="29">
        <v>6</v>
      </c>
      <c r="AH12" s="29">
        <v>5</v>
      </c>
      <c r="AI12" s="29">
        <v>0</v>
      </c>
      <c r="AJ12" s="49">
        <f t="shared" si="2"/>
        <v>4.384615384615385</v>
      </c>
      <c r="AK12" s="29">
        <v>12</v>
      </c>
      <c r="AL12" s="29">
        <v>0</v>
      </c>
      <c r="AM12" s="29">
        <v>0</v>
      </c>
      <c r="AN12" s="29">
        <v>0</v>
      </c>
      <c r="AO12" s="29">
        <v>12</v>
      </c>
      <c r="AP12" s="29">
        <v>7</v>
      </c>
      <c r="AQ12" s="29">
        <v>7</v>
      </c>
      <c r="AR12" s="29">
        <v>0</v>
      </c>
      <c r="AS12" s="49">
        <f t="shared" si="3"/>
        <v>4.1923076923076925</v>
      </c>
      <c r="AT12" s="29">
        <v>0</v>
      </c>
      <c r="AU12" s="29">
        <v>0</v>
      </c>
      <c r="AV12" s="29">
        <v>0</v>
      </c>
      <c r="AW12" s="29">
        <v>0</v>
      </c>
      <c r="AX12" s="30">
        <f t="shared" si="4"/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29">
        <v>0</v>
      </c>
      <c r="BV12" s="29">
        <v>0</v>
      </c>
      <c r="BW12" s="30">
        <f t="shared" si="5"/>
        <v>0</v>
      </c>
      <c r="BX12" s="29">
        <v>3</v>
      </c>
      <c r="BY12" s="29">
        <v>7</v>
      </c>
      <c r="BZ12" s="29">
        <v>4</v>
      </c>
      <c r="CA12" s="29">
        <v>0</v>
      </c>
      <c r="CB12" s="30">
        <v>25</v>
      </c>
      <c r="CC12" s="29">
        <v>0</v>
      </c>
      <c r="CD12" s="29">
        <v>11</v>
      </c>
      <c r="CE12" s="29">
        <v>24</v>
      </c>
      <c r="CF12" s="29">
        <v>1</v>
      </c>
      <c r="CG12" s="29">
        <v>0</v>
      </c>
      <c r="CH12" s="29">
        <v>0</v>
      </c>
      <c r="CI12" s="29">
        <v>0</v>
      </c>
      <c r="CJ12" s="29">
        <v>0</v>
      </c>
      <c r="CK12" s="29">
        <v>0</v>
      </c>
    </row>
    <row r="13" spans="1:89" ht="20.25" customHeight="1">
      <c r="A13" s="28" t="s">
        <v>111</v>
      </c>
      <c r="B13" s="29">
        <v>22</v>
      </c>
      <c r="C13" s="29">
        <v>1</v>
      </c>
      <c r="D13" s="26">
        <f t="shared" si="0"/>
        <v>4.545454545454546</v>
      </c>
      <c r="E13" s="29">
        <v>0</v>
      </c>
      <c r="F13" s="29">
        <v>22</v>
      </c>
      <c r="G13" s="29">
        <v>0</v>
      </c>
      <c r="H13" s="29">
        <v>3</v>
      </c>
      <c r="I13" s="29">
        <v>8</v>
      </c>
      <c r="J13" s="29">
        <v>9</v>
      </c>
      <c r="K13" s="29">
        <v>0</v>
      </c>
      <c r="L13" s="29">
        <v>0</v>
      </c>
      <c r="M13" s="29">
        <v>0</v>
      </c>
      <c r="N13" s="29">
        <v>0</v>
      </c>
      <c r="O13" s="29">
        <v>1294</v>
      </c>
      <c r="P13" s="29">
        <v>1294</v>
      </c>
      <c r="Q13" s="30">
        <f t="shared" si="1"/>
        <v>0</v>
      </c>
      <c r="R13" s="29">
        <v>22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10</v>
      </c>
      <c r="AG13" s="29">
        <v>9</v>
      </c>
      <c r="AH13" s="29">
        <v>3</v>
      </c>
      <c r="AI13" s="29">
        <v>0</v>
      </c>
      <c r="AJ13" s="49">
        <f t="shared" si="2"/>
        <v>4.318181818181818</v>
      </c>
      <c r="AK13" s="29">
        <v>25</v>
      </c>
      <c r="AL13" s="29">
        <v>2</v>
      </c>
      <c r="AM13" s="29">
        <v>0</v>
      </c>
      <c r="AN13" s="29">
        <v>0</v>
      </c>
      <c r="AO13" s="29">
        <v>6</v>
      </c>
      <c r="AP13" s="29">
        <v>7</v>
      </c>
      <c r="AQ13" s="29">
        <v>9</v>
      </c>
      <c r="AR13" s="29">
        <v>0</v>
      </c>
      <c r="AS13" s="49">
        <f t="shared" si="3"/>
        <v>3.8636363636363638</v>
      </c>
      <c r="AT13" s="29">
        <v>0</v>
      </c>
      <c r="AU13" s="29">
        <v>0</v>
      </c>
      <c r="AV13" s="29">
        <v>0</v>
      </c>
      <c r="AW13" s="29">
        <v>0</v>
      </c>
      <c r="AX13" s="30">
        <f t="shared" si="4"/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29">
        <v>0</v>
      </c>
      <c r="BS13" s="29">
        <v>0</v>
      </c>
      <c r="BT13" s="29">
        <v>0</v>
      </c>
      <c r="BU13" s="29">
        <v>0</v>
      </c>
      <c r="BV13" s="29">
        <v>0</v>
      </c>
      <c r="BW13" s="30">
        <v>0</v>
      </c>
      <c r="BX13" s="29">
        <v>2</v>
      </c>
      <c r="BY13" s="29">
        <v>5</v>
      </c>
      <c r="BZ13" s="29">
        <v>0</v>
      </c>
      <c r="CA13" s="29">
        <v>3</v>
      </c>
      <c r="CB13" s="30">
        <v>22</v>
      </c>
      <c r="CC13" s="29">
        <v>0</v>
      </c>
      <c r="CD13" s="29">
        <v>14</v>
      </c>
      <c r="CE13" s="29">
        <v>8</v>
      </c>
      <c r="CF13" s="29">
        <v>0</v>
      </c>
      <c r="CG13" s="29">
        <v>0</v>
      </c>
      <c r="CH13" s="29">
        <v>0</v>
      </c>
      <c r="CI13" s="29">
        <v>0</v>
      </c>
      <c r="CJ13" s="29">
        <v>0</v>
      </c>
      <c r="CK13" s="29">
        <v>0</v>
      </c>
    </row>
    <row r="14" spans="1:89" ht="20.25" customHeight="1">
      <c r="A14" s="28" t="s">
        <v>112</v>
      </c>
      <c r="B14" s="29">
        <v>20</v>
      </c>
      <c r="C14" s="29">
        <v>2</v>
      </c>
      <c r="D14" s="26">
        <f t="shared" si="0"/>
        <v>10</v>
      </c>
      <c r="E14" s="29">
        <v>0</v>
      </c>
      <c r="F14" s="29">
        <v>20</v>
      </c>
      <c r="G14" s="29">
        <v>0</v>
      </c>
      <c r="H14" s="29">
        <v>2</v>
      </c>
      <c r="I14" s="29">
        <v>0</v>
      </c>
      <c r="J14" s="29">
        <v>11</v>
      </c>
      <c r="K14" s="29">
        <v>0</v>
      </c>
      <c r="L14" s="29">
        <v>0</v>
      </c>
      <c r="M14" s="29">
        <v>0</v>
      </c>
      <c r="N14" s="29">
        <v>0</v>
      </c>
      <c r="O14" s="29">
        <v>1079</v>
      </c>
      <c r="P14" s="29">
        <v>1079</v>
      </c>
      <c r="Q14" s="30">
        <f t="shared" si="1"/>
        <v>0</v>
      </c>
      <c r="R14" s="29">
        <v>19</v>
      </c>
      <c r="S14" s="29">
        <v>0</v>
      </c>
      <c r="T14" s="29">
        <v>1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11</v>
      </c>
      <c r="AG14" s="29">
        <v>9</v>
      </c>
      <c r="AH14" s="29">
        <v>0</v>
      </c>
      <c r="AI14" s="29">
        <v>0</v>
      </c>
      <c r="AJ14" s="49">
        <f aca="true" t="shared" si="7" ref="AJ14:AJ33">((((AF14*5)+(AG14*4))+(AH14*3))+(AI14*2))/(((AF14+AG14)+AH14)+AI14)</f>
        <v>4.55</v>
      </c>
      <c r="AK14" s="29">
        <v>35</v>
      </c>
      <c r="AL14" s="29">
        <v>1</v>
      </c>
      <c r="AM14" s="29">
        <v>5</v>
      </c>
      <c r="AN14" s="29">
        <v>0</v>
      </c>
      <c r="AO14" s="29">
        <v>6</v>
      </c>
      <c r="AP14" s="29">
        <v>14</v>
      </c>
      <c r="AQ14" s="29">
        <v>0</v>
      </c>
      <c r="AR14" s="29">
        <v>0</v>
      </c>
      <c r="AS14" s="49">
        <f t="shared" si="3"/>
        <v>4.3</v>
      </c>
      <c r="AT14" s="29">
        <v>0</v>
      </c>
      <c r="AU14" s="29">
        <v>0</v>
      </c>
      <c r="AV14" s="29">
        <v>0</v>
      </c>
      <c r="AW14" s="29">
        <v>0</v>
      </c>
      <c r="AX14" s="30">
        <f t="shared" si="4"/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29">
        <v>0</v>
      </c>
      <c r="BW14" s="30">
        <f aca="true" t="shared" si="8" ref="BW14:BW25">SUM(AY14:BU14)</f>
        <v>0</v>
      </c>
      <c r="BX14" s="29">
        <v>4</v>
      </c>
      <c r="BY14" s="29">
        <v>4</v>
      </c>
      <c r="BZ14" s="29">
        <v>1</v>
      </c>
      <c r="CA14" s="29">
        <v>1</v>
      </c>
      <c r="CB14" s="30">
        <f>SUM(CC14:CE14)</f>
        <v>19</v>
      </c>
      <c r="CC14" s="29">
        <v>0</v>
      </c>
      <c r="CD14" s="29">
        <v>5</v>
      </c>
      <c r="CE14" s="29">
        <v>14</v>
      </c>
      <c r="CF14" s="29">
        <v>1</v>
      </c>
      <c r="CG14" s="29">
        <v>1</v>
      </c>
      <c r="CH14" s="29">
        <v>0</v>
      </c>
      <c r="CI14" s="29">
        <v>0</v>
      </c>
      <c r="CJ14" s="29">
        <v>0</v>
      </c>
      <c r="CK14" s="29">
        <v>0</v>
      </c>
    </row>
    <row r="15" spans="1:89" ht="20.25" customHeight="1">
      <c r="A15" s="28" t="s">
        <v>113</v>
      </c>
      <c r="B15" s="29">
        <v>22</v>
      </c>
      <c r="C15" s="29">
        <v>1</v>
      </c>
      <c r="D15" s="26">
        <f t="shared" si="0"/>
        <v>4.545454545454546</v>
      </c>
      <c r="E15" s="29">
        <v>1</v>
      </c>
      <c r="F15" s="29">
        <v>22</v>
      </c>
      <c r="G15" s="29">
        <v>0</v>
      </c>
      <c r="H15" s="29">
        <v>1</v>
      </c>
      <c r="I15" s="29">
        <v>5</v>
      </c>
      <c r="J15" s="29">
        <v>4</v>
      </c>
      <c r="K15" s="29">
        <v>0</v>
      </c>
      <c r="L15" s="29">
        <v>11</v>
      </c>
      <c r="M15" s="29">
        <v>10</v>
      </c>
      <c r="N15" s="29">
        <v>0</v>
      </c>
      <c r="O15" s="29">
        <v>1500</v>
      </c>
      <c r="P15" s="29">
        <v>1480</v>
      </c>
      <c r="Q15" s="30">
        <f t="shared" si="1"/>
        <v>20</v>
      </c>
      <c r="R15" s="29">
        <v>18</v>
      </c>
      <c r="S15" s="29">
        <v>3</v>
      </c>
      <c r="T15" s="29">
        <v>1</v>
      </c>
      <c r="U15" s="29">
        <v>0</v>
      </c>
      <c r="V15" s="29">
        <v>2</v>
      </c>
      <c r="W15" s="29">
        <v>1</v>
      </c>
      <c r="X15" s="29">
        <v>0</v>
      </c>
      <c r="Y15" s="29">
        <v>0</v>
      </c>
      <c r="Z15" s="29">
        <v>1</v>
      </c>
      <c r="AA15" s="29">
        <v>1</v>
      </c>
      <c r="AB15" s="29">
        <v>0</v>
      </c>
      <c r="AC15" s="29">
        <v>0</v>
      </c>
      <c r="AD15" s="29">
        <v>0</v>
      </c>
      <c r="AE15" s="29">
        <v>0</v>
      </c>
      <c r="AF15" s="29">
        <v>14</v>
      </c>
      <c r="AG15" s="29">
        <v>6</v>
      </c>
      <c r="AH15" s="29">
        <v>2</v>
      </c>
      <c r="AI15" s="29">
        <v>0</v>
      </c>
      <c r="AJ15" s="49">
        <f t="shared" si="7"/>
        <v>4.545454545454546</v>
      </c>
      <c r="AK15" s="29">
        <v>7</v>
      </c>
      <c r="AL15" s="29">
        <v>1</v>
      </c>
      <c r="AM15" s="29">
        <v>2</v>
      </c>
      <c r="AN15" s="29">
        <v>0</v>
      </c>
      <c r="AO15" s="29">
        <v>10</v>
      </c>
      <c r="AP15" s="29">
        <v>6</v>
      </c>
      <c r="AQ15" s="29">
        <v>3</v>
      </c>
      <c r="AR15" s="29">
        <v>3</v>
      </c>
      <c r="AS15" s="49">
        <f t="shared" si="3"/>
        <v>4.045454545454546</v>
      </c>
      <c r="AT15" s="29">
        <v>0</v>
      </c>
      <c r="AU15" s="29">
        <v>0</v>
      </c>
      <c r="AV15" s="29">
        <v>0</v>
      </c>
      <c r="AW15" s="29">
        <v>0</v>
      </c>
      <c r="AX15" s="30">
        <f t="shared" si="4"/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30">
        <f t="shared" si="8"/>
        <v>0</v>
      </c>
      <c r="BX15" s="29">
        <v>5</v>
      </c>
      <c r="BY15" s="29">
        <v>6</v>
      </c>
      <c r="BZ15" s="29">
        <v>1</v>
      </c>
      <c r="CA15" s="29">
        <v>2</v>
      </c>
      <c r="CB15" s="30">
        <v>22</v>
      </c>
      <c r="CC15" s="29">
        <v>0</v>
      </c>
      <c r="CD15" s="29">
        <v>13</v>
      </c>
      <c r="CE15" s="29">
        <v>9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</row>
    <row r="16" spans="1:89" ht="20.25" customHeight="1">
      <c r="A16" s="28" t="s">
        <v>114</v>
      </c>
      <c r="B16" s="29">
        <v>16</v>
      </c>
      <c r="C16" s="29">
        <v>4</v>
      </c>
      <c r="D16" s="26">
        <f t="shared" si="0"/>
        <v>25</v>
      </c>
      <c r="E16" s="29">
        <v>0</v>
      </c>
      <c r="F16" s="29">
        <v>16</v>
      </c>
      <c r="G16" s="29">
        <v>0</v>
      </c>
      <c r="H16" s="29">
        <v>3</v>
      </c>
      <c r="I16" s="29">
        <v>6</v>
      </c>
      <c r="J16" s="29">
        <v>6</v>
      </c>
      <c r="K16" s="29">
        <v>0</v>
      </c>
      <c r="L16" s="29">
        <v>7</v>
      </c>
      <c r="M16" s="29">
        <v>0</v>
      </c>
      <c r="N16" s="29">
        <v>0</v>
      </c>
      <c r="O16" s="29">
        <v>927</v>
      </c>
      <c r="P16" s="29">
        <v>927</v>
      </c>
      <c r="Q16" s="30">
        <f t="shared" si="1"/>
        <v>0</v>
      </c>
      <c r="R16" s="29">
        <v>14</v>
      </c>
      <c r="S16" s="29">
        <v>0</v>
      </c>
      <c r="T16" s="29">
        <v>2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7</v>
      </c>
      <c r="AG16" s="29">
        <v>1</v>
      </c>
      <c r="AH16" s="29">
        <v>6</v>
      </c>
      <c r="AI16" s="29">
        <v>2</v>
      </c>
      <c r="AJ16" s="49">
        <f t="shared" si="7"/>
        <v>3.8125</v>
      </c>
      <c r="AK16" s="29">
        <v>15</v>
      </c>
      <c r="AL16" s="29">
        <v>6</v>
      </c>
      <c r="AM16" s="29">
        <v>7</v>
      </c>
      <c r="AN16" s="29">
        <v>2</v>
      </c>
      <c r="AO16" s="29">
        <v>4</v>
      </c>
      <c r="AP16" s="29">
        <v>5</v>
      </c>
      <c r="AQ16" s="29">
        <v>4</v>
      </c>
      <c r="AR16" s="29">
        <v>3</v>
      </c>
      <c r="AS16" s="49">
        <f t="shared" si="3"/>
        <v>3.625</v>
      </c>
      <c r="AT16" s="29">
        <v>1</v>
      </c>
      <c r="AU16" s="29">
        <v>0</v>
      </c>
      <c r="AV16" s="29">
        <v>1</v>
      </c>
      <c r="AW16" s="29">
        <v>1</v>
      </c>
      <c r="AX16" s="30">
        <f t="shared" si="4"/>
        <v>3</v>
      </c>
      <c r="AY16" s="29">
        <v>1</v>
      </c>
      <c r="AZ16" s="29">
        <v>0</v>
      </c>
      <c r="BA16" s="29">
        <v>2</v>
      </c>
      <c r="BB16" s="29">
        <v>0</v>
      </c>
      <c r="BC16" s="29">
        <v>2</v>
      </c>
      <c r="BD16" s="29">
        <v>0</v>
      </c>
      <c r="BE16" s="29">
        <v>0</v>
      </c>
      <c r="BF16" s="29">
        <v>3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29">
        <v>0</v>
      </c>
      <c r="BW16" s="30">
        <f t="shared" si="8"/>
        <v>8</v>
      </c>
      <c r="BX16" s="29">
        <v>2</v>
      </c>
      <c r="BY16" s="29">
        <v>1</v>
      </c>
      <c r="BZ16" s="29">
        <v>0</v>
      </c>
      <c r="CA16" s="29">
        <v>1</v>
      </c>
      <c r="CB16" s="30">
        <f>SUM(CC16:CE16)</f>
        <v>14</v>
      </c>
      <c r="CC16" s="29">
        <v>0</v>
      </c>
      <c r="CD16" s="29">
        <v>14</v>
      </c>
      <c r="CE16" s="29">
        <v>0</v>
      </c>
      <c r="CF16" s="29">
        <v>1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</row>
    <row r="17" spans="1:89" ht="20.25" customHeight="1">
      <c r="A17" s="28" t="s">
        <v>115</v>
      </c>
      <c r="B17" s="29">
        <v>19</v>
      </c>
      <c r="C17" s="29">
        <v>8</v>
      </c>
      <c r="D17" s="26">
        <f t="shared" si="0"/>
        <v>42.10526315789473</v>
      </c>
      <c r="E17" s="29">
        <v>1</v>
      </c>
      <c r="F17" s="29">
        <v>19</v>
      </c>
      <c r="G17" s="29">
        <v>0</v>
      </c>
      <c r="H17" s="29">
        <v>1</v>
      </c>
      <c r="I17" s="29">
        <v>0</v>
      </c>
      <c r="J17" s="29">
        <v>11</v>
      </c>
      <c r="K17" s="29">
        <v>0</v>
      </c>
      <c r="L17" s="29">
        <v>0</v>
      </c>
      <c r="M17" s="29">
        <v>0</v>
      </c>
      <c r="N17" s="29">
        <v>0</v>
      </c>
      <c r="O17" s="29">
        <v>1285</v>
      </c>
      <c r="P17" s="29">
        <v>1285</v>
      </c>
      <c r="Q17" s="30">
        <f t="shared" si="1"/>
        <v>0</v>
      </c>
      <c r="R17" s="29">
        <v>19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6</v>
      </c>
      <c r="AG17" s="29">
        <v>11</v>
      </c>
      <c r="AH17" s="29">
        <v>2</v>
      </c>
      <c r="AI17" s="29">
        <v>0</v>
      </c>
      <c r="AJ17" s="49">
        <f t="shared" si="7"/>
        <v>4.2105263157894735</v>
      </c>
      <c r="AK17" s="29">
        <v>7</v>
      </c>
      <c r="AL17" s="29">
        <v>7</v>
      </c>
      <c r="AM17" s="29">
        <v>5</v>
      </c>
      <c r="AN17" s="29">
        <v>0</v>
      </c>
      <c r="AO17" s="29">
        <v>4</v>
      </c>
      <c r="AP17" s="29">
        <v>10</v>
      </c>
      <c r="AQ17" s="29">
        <v>5</v>
      </c>
      <c r="AR17" s="29">
        <v>0</v>
      </c>
      <c r="AS17" s="49">
        <f t="shared" si="3"/>
        <v>3.9473684210526314</v>
      </c>
      <c r="AT17" s="29">
        <v>0</v>
      </c>
      <c r="AU17" s="29">
        <v>0</v>
      </c>
      <c r="AV17" s="29">
        <v>0</v>
      </c>
      <c r="AW17" s="29">
        <v>0</v>
      </c>
      <c r="AX17" s="30">
        <f t="shared" si="4"/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30">
        <f t="shared" si="8"/>
        <v>0</v>
      </c>
      <c r="BX17" s="29">
        <v>3</v>
      </c>
      <c r="BY17" s="29">
        <v>1</v>
      </c>
      <c r="BZ17" s="29">
        <v>1</v>
      </c>
      <c r="CA17" s="29">
        <v>1</v>
      </c>
      <c r="CB17" s="30">
        <v>16</v>
      </c>
      <c r="CC17" s="29">
        <v>1</v>
      </c>
      <c r="CD17" s="29">
        <v>8</v>
      </c>
      <c r="CE17" s="29">
        <v>8</v>
      </c>
      <c r="CF17" s="29">
        <v>0</v>
      </c>
      <c r="CG17" s="29">
        <v>0</v>
      </c>
      <c r="CH17" s="29">
        <v>0</v>
      </c>
      <c r="CI17" s="29">
        <v>0</v>
      </c>
      <c r="CJ17" s="29">
        <v>0</v>
      </c>
      <c r="CK17" s="29">
        <v>0</v>
      </c>
    </row>
    <row r="18" spans="1:89" ht="20.25" customHeight="1">
      <c r="A18" s="28" t="s">
        <v>116</v>
      </c>
      <c r="B18" s="29">
        <v>25</v>
      </c>
      <c r="C18" s="29">
        <v>4</v>
      </c>
      <c r="D18" s="26">
        <f t="shared" si="0"/>
        <v>16</v>
      </c>
      <c r="E18" s="29">
        <v>0</v>
      </c>
      <c r="F18" s="29">
        <v>25</v>
      </c>
      <c r="G18" s="29">
        <v>0</v>
      </c>
      <c r="H18" s="29">
        <v>0</v>
      </c>
      <c r="I18" s="29">
        <v>6</v>
      </c>
      <c r="J18" s="29">
        <v>0</v>
      </c>
      <c r="K18" s="29">
        <v>0</v>
      </c>
      <c r="L18" s="29">
        <v>8</v>
      </c>
      <c r="M18" s="29">
        <v>11</v>
      </c>
      <c r="N18" s="29">
        <v>0</v>
      </c>
      <c r="O18" s="29">
        <v>1937</v>
      </c>
      <c r="P18" s="29">
        <v>1881</v>
      </c>
      <c r="Q18" s="30">
        <f t="shared" si="1"/>
        <v>56</v>
      </c>
      <c r="R18" s="29">
        <v>23</v>
      </c>
      <c r="S18" s="29">
        <v>1</v>
      </c>
      <c r="T18" s="29">
        <v>2</v>
      </c>
      <c r="U18" s="29">
        <v>0</v>
      </c>
      <c r="V18" s="29">
        <v>0</v>
      </c>
      <c r="W18" s="29">
        <v>0</v>
      </c>
      <c r="X18" s="29">
        <v>1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13</v>
      </c>
      <c r="AG18" s="29">
        <v>4</v>
      </c>
      <c r="AH18" s="29">
        <v>3</v>
      </c>
      <c r="AI18" s="29">
        <v>5</v>
      </c>
      <c r="AJ18" s="49">
        <f t="shared" si="7"/>
        <v>4</v>
      </c>
      <c r="AK18" s="29">
        <v>48</v>
      </c>
      <c r="AL18" s="29">
        <v>18</v>
      </c>
      <c r="AM18" s="29">
        <v>24</v>
      </c>
      <c r="AN18" s="29">
        <v>6</v>
      </c>
      <c r="AO18" s="29">
        <v>6</v>
      </c>
      <c r="AP18" s="29">
        <v>8</v>
      </c>
      <c r="AQ18" s="29">
        <v>4</v>
      </c>
      <c r="AR18" s="29">
        <v>7</v>
      </c>
      <c r="AS18" s="49">
        <f t="shared" si="3"/>
        <v>3.52</v>
      </c>
      <c r="AT18" s="29">
        <v>1</v>
      </c>
      <c r="AU18" s="29">
        <v>0</v>
      </c>
      <c r="AV18" s="29">
        <v>3</v>
      </c>
      <c r="AW18" s="29">
        <v>3</v>
      </c>
      <c r="AX18" s="30">
        <f t="shared" si="4"/>
        <v>7</v>
      </c>
      <c r="AY18" s="29">
        <v>7</v>
      </c>
      <c r="AZ18" s="29">
        <v>3</v>
      </c>
      <c r="BA18" s="29">
        <v>0</v>
      </c>
      <c r="BB18" s="29">
        <v>4</v>
      </c>
      <c r="BC18" s="29">
        <v>2</v>
      </c>
      <c r="BD18" s="29">
        <v>4</v>
      </c>
      <c r="BE18" s="29">
        <v>0</v>
      </c>
      <c r="BF18" s="29">
        <v>3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30">
        <f t="shared" si="8"/>
        <v>23</v>
      </c>
      <c r="BX18" s="29">
        <v>3</v>
      </c>
      <c r="BY18" s="29">
        <v>2</v>
      </c>
      <c r="BZ18" s="29">
        <v>2</v>
      </c>
      <c r="CA18" s="29">
        <v>4</v>
      </c>
      <c r="CB18" s="30">
        <f>SUM(CC18:CE18)</f>
        <v>17</v>
      </c>
      <c r="CC18" s="29">
        <v>8</v>
      </c>
      <c r="CD18" s="29">
        <v>7</v>
      </c>
      <c r="CE18" s="29">
        <v>2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</row>
    <row r="19" spans="1:89" ht="20.25" customHeight="1">
      <c r="A19" s="28" t="s">
        <v>117</v>
      </c>
      <c r="B19" s="29">
        <v>23</v>
      </c>
      <c r="C19" s="29">
        <v>3</v>
      </c>
      <c r="D19" s="26">
        <f t="shared" si="0"/>
        <v>13.043478260869565</v>
      </c>
      <c r="E19" s="29">
        <v>1</v>
      </c>
      <c r="F19" s="29">
        <v>24</v>
      </c>
      <c r="G19" s="29">
        <v>0</v>
      </c>
      <c r="H19" s="29">
        <v>0</v>
      </c>
      <c r="I19" s="29">
        <v>4</v>
      </c>
      <c r="J19" s="29">
        <v>13</v>
      </c>
      <c r="K19" s="29">
        <v>0</v>
      </c>
      <c r="L19" s="29">
        <v>10</v>
      </c>
      <c r="M19" s="29">
        <v>0</v>
      </c>
      <c r="N19" s="29">
        <v>0</v>
      </c>
      <c r="O19" s="29">
        <v>1584</v>
      </c>
      <c r="P19" s="29">
        <v>1584</v>
      </c>
      <c r="Q19" s="30">
        <f t="shared" si="1"/>
        <v>0</v>
      </c>
      <c r="R19" s="29">
        <v>22</v>
      </c>
      <c r="S19" s="29">
        <v>0</v>
      </c>
      <c r="T19" s="29">
        <v>1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12</v>
      </c>
      <c r="AG19" s="29">
        <v>6</v>
      </c>
      <c r="AH19" s="29">
        <v>4</v>
      </c>
      <c r="AI19" s="29">
        <v>1</v>
      </c>
      <c r="AJ19" s="49">
        <f t="shared" si="7"/>
        <v>4.260869565217392</v>
      </c>
      <c r="AK19" s="29">
        <v>12</v>
      </c>
      <c r="AL19" s="29">
        <v>2</v>
      </c>
      <c r="AM19" s="29">
        <v>6</v>
      </c>
      <c r="AN19" s="29">
        <v>1</v>
      </c>
      <c r="AO19" s="29">
        <v>9</v>
      </c>
      <c r="AP19" s="29">
        <v>9</v>
      </c>
      <c r="AQ19" s="29">
        <v>3</v>
      </c>
      <c r="AR19" s="29">
        <v>2</v>
      </c>
      <c r="AS19" s="49">
        <f t="shared" si="3"/>
        <v>4.086956521739131</v>
      </c>
      <c r="AT19" s="29">
        <v>1</v>
      </c>
      <c r="AU19" s="29">
        <v>2</v>
      </c>
      <c r="AV19" s="29">
        <v>0</v>
      </c>
      <c r="AW19" s="29">
        <v>0</v>
      </c>
      <c r="AX19" s="30">
        <f t="shared" si="4"/>
        <v>3</v>
      </c>
      <c r="AY19" s="29">
        <v>2</v>
      </c>
      <c r="AZ19" s="29">
        <v>0</v>
      </c>
      <c r="BA19" s="29">
        <v>1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30">
        <f t="shared" si="8"/>
        <v>3</v>
      </c>
      <c r="BX19" s="29">
        <v>1</v>
      </c>
      <c r="BY19" s="29">
        <v>6</v>
      </c>
      <c r="BZ19" s="29">
        <v>2</v>
      </c>
      <c r="CA19" s="29">
        <v>2</v>
      </c>
      <c r="CB19" s="30">
        <f>SUM(CC19:CE19)</f>
        <v>17</v>
      </c>
      <c r="CC19" s="29">
        <v>7</v>
      </c>
      <c r="CD19" s="29">
        <v>2</v>
      </c>
      <c r="CE19" s="29">
        <v>8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29">
        <v>0</v>
      </c>
    </row>
    <row r="20" spans="1:89" ht="20.25" customHeight="1">
      <c r="A20" s="28" t="s">
        <v>118</v>
      </c>
      <c r="B20" s="29">
        <v>23</v>
      </c>
      <c r="C20" s="29">
        <v>7</v>
      </c>
      <c r="D20" s="26">
        <f t="shared" si="0"/>
        <v>30.434782608695656</v>
      </c>
      <c r="E20" s="29">
        <v>0</v>
      </c>
      <c r="F20" s="29">
        <v>23</v>
      </c>
      <c r="G20" s="29">
        <v>0</v>
      </c>
      <c r="H20" s="29">
        <v>1</v>
      </c>
      <c r="I20" s="29">
        <v>4</v>
      </c>
      <c r="J20" s="29">
        <v>14</v>
      </c>
      <c r="K20" s="29">
        <v>0</v>
      </c>
      <c r="L20" s="29">
        <v>0</v>
      </c>
      <c r="M20" s="29">
        <v>0</v>
      </c>
      <c r="N20" s="29">
        <v>0</v>
      </c>
      <c r="O20" s="29">
        <v>1560</v>
      </c>
      <c r="P20" s="29">
        <v>1560</v>
      </c>
      <c r="Q20" s="30">
        <f t="shared" si="1"/>
        <v>0</v>
      </c>
      <c r="R20" s="29">
        <v>23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15</v>
      </c>
      <c r="AG20" s="29">
        <v>6</v>
      </c>
      <c r="AH20" s="29">
        <v>2</v>
      </c>
      <c r="AI20" s="29">
        <v>0</v>
      </c>
      <c r="AJ20" s="49">
        <f t="shared" si="7"/>
        <v>4.565217391304348</v>
      </c>
      <c r="AK20" s="29">
        <v>0</v>
      </c>
      <c r="AL20" s="29">
        <v>2</v>
      </c>
      <c r="AM20" s="29">
        <v>0</v>
      </c>
      <c r="AN20" s="29">
        <v>0</v>
      </c>
      <c r="AO20" s="29">
        <v>7</v>
      </c>
      <c r="AP20" s="29">
        <v>10</v>
      </c>
      <c r="AQ20" s="29">
        <v>5</v>
      </c>
      <c r="AR20" s="29">
        <v>1</v>
      </c>
      <c r="AS20" s="49">
        <f t="shared" si="3"/>
        <v>4</v>
      </c>
      <c r="AT20" s="29">
        <v>0</v>
      </c>
      <c r="AU20" s="29">
        <v>0</v>
      </c>
      <c r="AV20" s="29">
        <v>1</v>
      </c>
      <c r="AW20" s="29">
        <v>0</v>
      </c>
      <c r="AX20" s="30">
        <f t="shared" si="4"/>
        <v>1</v>
      </c>
      <c r="AY20" s="29">
        <v>0</v>
      </c>
      <c r="AZ20" s="29">
        <v>1</v>
      </c>
      <c r="BA20" s="29">
        <v>1</v>
      </c>
      <c r="BB20" s="29">
        <v>0</v>
      </c>
      <c r="BC20" s="29">
        <v>0</v>
      </c>
      <c r="BD20" s="29">
        <v>0</v>
      </c>
      <c r="BE20" s="29">
        <v>0</v>
      </c>
      <c r="BF20" s="29">
        <v>1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30">
        <f t="shared" si="8"/>
        <v>3</v>
      </c>
      <c r="BX20" s="29">
        <v>3</v>
      </c>
      <c r="BY20" s="29">
        <v>0</v>
      </c>
      <c r="BZ20" s="29">
        <v>0</v>
      </c>
      <c r="CA20" s="29">
        <v>0</v>
      </c>
      <c r="CB20" s="30">
        <v>17</v>
      </c>
      <c r="CC20" s="29">
        <v>14</v>
      </c>
      <c r="CD20" s="29">
        <v>3</v>
      </c>
      <c r="CE20" s="29">
        <v>11</v>
      </c>
      <c r="CF20" s="29"/>
      <c r="CG20" s="29">
        <v>0</v>
      </c>
      <c r="CH20" s="29">
        <v>4</v>
      </c>
      <c r="CI20" s="29">
        <v>0</v>
      </c>
      <c r="CJ20" s="29">
        <v>0</v>
      </c>
      <c r="CK20" s="29">
        <v>0</v>
      </c>
    </row>
    <row r="21" spans="1:89" ht="20.25" customHeight="1">
      <c r="A21" s="28" t="s">
        <v>119</v>
      </c>
      <c r="B21" s="29">
        <v>19</v>
      </c>
      <c r="C21" s="29">
        <v>0</v>
      </c>
      <c r="D21" s="26">
        <f t="shared" si="0"/>
        <v>0</v>
      </c>
      <c r="E21" s="29">
        <v>1</v>
      </c>
      <c r="F21" s="29">
        <v>19</v>
      </c>
      <c r="G21" s="29">
        <v>1</v>
      </c>
      <c r="H21" s="29">
        <v>0</v>
      </c>
      <c r="I21" s="29">
        <v>2</v>
      </c>
      <c r="J21" s="29">
        <v>3</v>
      </c>
      <c r="K21" s="29">
        <v>0</v>
      </c>
      <c r="L21" s="29">
        <v>12</v>
      </c>
      <c r="M21" s="29">
        <v>6</v>
      </c>
      <c r="N21" s="29">
        <v>0</v>
      </c>
      <c r="O21" s="29">
        <v>2018</v>
      </c>
      <c r="P21" s="29">
        <v>1328</v>
      </c>
      <c r="Q21" s="30">
        <f t="shared" si="1"/>
        <v>690</v>
      </c>
      <c r="R21" s="29">
        <v>21</v>
      </c>
      <c r="S21" s="29">
        <v>3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3</v>
      </c>
      <c r="Z21" s="29">
        <v>2</v>
      </c>
      <c r="AA21" s="29">
        <v>1</v>
      </c>
      <c r="AB21" s="29">
        <v>3</v>
      </c>
      <c r="AC21" s="29">
        <v>1</v>
      </c>
      <c r="AD21" s="29">
        <v>2</v>
      </c>
      <c r="AE21" s="29">
        <v>2</v>
      </c>
      <c r="AF21" s="29">
        <v>9</v>
      </c>
      <c r="AG21" s="29">
        <v>4</v>
      </c>
      <c r="AH21" s="29">
        <v>3</v>
      </c>
      <c r="AI21" s="29">
        <v>1</v>
      </c>
      <c r="AJ21" s="49">
        <f t="shared" si="7"/>
        <v>4.235294117647059</v>
      </c>
      <c r="AK21" s="29">
        <v>27</v>
      </c>
      <c r="AL21" s="29">
        <v>2</v>
      </c>
      <c r="AM21" s="29">
        <v>3</v>
      </c>
      <c r="AN21" s="29">
        <v>2</v>
      </c>
      <c r="AO21" s="29">
        <v>4</v>
      </c>
      <c r="AP21" s="29">
        <v>8</v>
      </c>
      <c r="AQ21" s="29">
        <v>4</v>
      </c>
      <c r="AR21" s="29">
        <v>1</v>
      </c>
      <c r="AS21" s="49">
        <f t="shared" si="3"/>
        <v>3.8823529411764706</v>
      </c>
      <c r="AT21" s="29">
        <v>1</v>
      </c>
      <c r="AU21" s="29">
        <v>0</v>
      </c>
      <c r="AV21" s="29">
        <v>0</v>
      </c>
      <c r="AW21" s="29">
        <v>2</v>
      </c>
      <c r="AX21" s="30">
        <f t="shared" si="4"/>
        <v>3</v>
      </c>
      <c r="AY21" s="29">
        <v>0</v>
      </c>
      <c r="AZ21" s="29">
        <v>0</v>
      </c>
      <c r="BA21" s="29">
        <v>1</v>
      </c>
      <c r="BB21" s="29">
        <v>1</v>
      </c>
      <c r="BC21" s="29">
        <v>1</v>
      </c>
      <c r="BD21" s="29">
        <v>1</v>
      </c>
      <c r="BE21" s="29">
        <v>0</v>
      </c>
      <c r="BF21" s="29">
        <v>2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1</v>
      </c>
      <c r="BM21" s="29">
        <v>1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30">
        <f t="shared" si="8"/>
        <v>8</v>
      </c>
      <c r="BX21" s="29">
        <v>1</v>
      </c>
      <c r="BY21" s="29">
        <v>3</v>
      </c>
      <c r="BZ21" s="29">
        <v>0</v>
      </c>
      <c r="CA21" s="29">
        <v>2</v>
      </c>
      <c r="CB21" s="30">
        <f>SUM(CC21:CE21)</f>
        <v>17</v>
      </c>
      <c r="CC21" s="29">
        <v>7</v>
      </c>
      <c r="CD21" s="29">
        <v>4</v>
      </c>
      <c r="CE21" s="29">
        <v>6</v>
      </c>
      <c r="CF21" s="29">
        <v>0</v>
      </c>
      <c r="CG21" s="29">
        <v>0</v>
      </c>
      <c r="CH21" s="29">
        <v>1</v>
      </c>
      <c r="CI21" s="29">
        <v>0</v>
      </c>
      <c r="CJ21" s="29">
        <v>0</v>
      </c>
      <c r="CK21">
        <v>0</v>
      </c>
    </row>
    <row r="22" spans="1:89" ht="20.25" customHeight="1">
      <c r="A22" s="28" t="s">
        <v>120</v>
      </c>
      <c r="B22" s="29">
        <v>19</v>
      </c>
      <c r="C22" s="29">
        <v>2</v>
      </c>
      <c r="D22" s="26">
        <f t="shared" si="0"/>
        <v>10.526315789473683</v>
      </c>
      <c r="E22" s="29">
        <v>1</v>
      </c>
      <c r="F22" s="29">
        <v>19</v>
      </c>
      <c r="G22" s="29">
        <v>1</v>
      </c>
      <c r="H22" s="29">
        <v>0</v>
      </c>
      <c r="I22" s="29">
        <v>6</v>
      </c>
      <c r="J22" s="29">
        <v>7</v>
      </c>
      <c r="K22" s="29">
        <v>0</v>
      </c>
      <c r="L22" s="29">
        <v>6</v>
      </c>
      <c r="M22" s="29">
        <v>0</v>
      </c>
      <c r="N22" s="29">
        <v>0</v>
      </c>
      <c r="O22" s="29">
        <v>2500</v>
      </c>
      <c r="P22" s="29">
        <v>1537</v>
      </c>
      <c r="Q22" s="30">
        <f t="shared" si="1"/>
        <v>963</v>
      </c>
      <c r="R22" s="29">
        <v>19</v>
      </c>
      <c r="S22" s="29">
        <v>2</v>
      </c>
      <c r="T22" s="29">
        <v>0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1</v>
      </c>
      <c r="AA22" s="29">
        <v>1</v>
      </c>
      <c r="AB22" s="29">
        <v>1</v>
      </c>
      <c r="AC22" s="29">
        <v>3</v>
      </c>
      <c r="AD22" s="29">
        <v>0</v>
      </c>
      <c r="AE22" s="29">
        <v>1</v>
      </c>
      <c r="AF22" s="29">
        <v>6</v>
      </c>
      <c r="AG22" s="29">
        <v>7</v>
      </c>
      <c r="AH22" s="29">
        <v>4</v>
      </c>
      <c r="AI22" s="29">
        <v>1</v>
      </c>
      <c r="AJ22" s="49">
        <f t="shared" si="7"/>
        <v>4</v>
      </c>
      <c r="AK22" s="29">
        <v>36</v>
      </c>
      <c r="AL22" s="29">
        <v>1</v>
      </c>
      <c r="AM22" s="29">
        <v>3</v>
      </c>
      <c r="AN22" s="29">
        <v>3</v>
      </c>
      <c r="AO22" s="29">
        <v>5</v>
      </c>
      <c r="AP22" s="29">
        <v>7</v>
      </c>
      <c r="AQ22" s="29">
        <v>5</v>
      </c>
      <c r="AR22" s="29">
        <v>1</v>
      </c>
      <c r="AS22" s="49">
        <f t="shared" si="3"/>
        <v>3.888888888888889</v>
      </c>
      <c r="AT22" s="29">
        <v>0</v>
      </c>
      <c r="AU22" s="29">
        <v>0</v>
      </c>
      <c r="AV22" s="29">
        <v>0</v>
      </c>
      <c r="AW22" s="29">
        <v>0</v>
      </c>
      <c r="AX22" s="30">
        <f t="shared" si="4"/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30">
        <f t="shared" si="8"/>
        <v>0</v>
      </c>
      <c r="BX22" s="29">
        <v>0</v>
      </c>
      <c r="BY22" s="29">
        <v>3</v>
      </c>
      <c r="BZ22" s="29">
        <v>1</v>
      </c>
      <c r="CA22" s="29">
        <v>1</v>
      </c>
      <c r="CB22" s="30">
        <f>SUM(CC22:CE22)</f>
        <v>13</v>
      </c>
      <c r="CC22" s="29">
        <v>6</v>
      </c>
      <c r="CD22" s="29">
        <v>2</v>
      </c>
      <c r="CE22" s="29">
        <v>5</v>
      </c>
      <c r="CF22" s="29">
        <v>0</v>
      </c>
      <c r="CG22" s="29">
        <v>0</v>
      </c>
      <c r="CH22" s="29">
        <v>3</v>
      </c>
      <c r="CI22" s="29">
        <v>0</v>
      </c>
      <c r="CJ22" s="29">
        <v>0</v>
      </c>
      <c r="CK22" s="29">
        <v>0</v>
      </c>
    </row>
    <row r="23" spans="1:89" ht="20.25" customHeight="1">
      <c r="A23" s="28" t="s">
        <v>121</v>
      </c>
      <c r="B23" s="29">
        <v>22</v>
      </c>
      <c r="C23" s="29">
        <v>11</v>
      </c>
      <c r="D23" s="26">
        <f t="shared" si="0"/>
        <v>50</v>
      </c>
      <c r="E23" s="29">
        <v>0</v>
      </c>
      <c r="F23" s="29">
        <v>22</v>
      </c>
      <c r="G23" s="29">
        <v>0</v>
      </c>
      <c r="H23" s="29">
        <v>0</v>
      </c>
      <c r="I23" s="29">
        <v>3</v>
      </c>
      <c r="J23" s="29">
        <v>10</v>
      </c>
      <c r="K23" s="29">
        <v>0</v>
      </c>
      <c r="L23" s="29">
        <v>0</v>
      </c>
      <c r="M23" s="29">
        <v>0</v>
      </c>
      <c r="N23" s="29">
        <v>0</v>
      </c>
      <c r="O23" s="29">
        <v>1239</v>
      </c>
      <c r="P23" s="29">
        <v>1239</v>
      </c>
      <c r="Q23" s="30">
        <f t="shared" si="1"/>
        <v>0</v>
      </c>
      <c r="R23" s="29">
        <v>21</v>
      </c>
      <c r="S23" s="29">
        <v>0</v>
      </c>
      <c r="T23" s="29">
        <v>1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11</v>
      </c>
      <c r="AG23" s="29">
        <v>10</v>
      </c>
      <c r="AH23" s="29">
        <v>1</v>
      </c>
      <c r="AI23" s="29">
        <v>0</v>
      </c>
      <c r="AJ23" s="49">
        <f t="shared" si="7"/>
        <v>4.454545454545454</v>
      </c>
      <c r="AK23" s="29">
        <v>0</v>
      </c>
      <c r="AL23" s="31">
        <v>4</v>
      </c>
      <c r="AM23" s="29">
        <v>0</v>
      </c>
      <c r="AN23" s="31">
        <v>0</v>
      </c>
      <c r="AO23" s="29">
        <v>5</v>
      </c>
      <c r="AP23" s="31">
        <v>12</v>
      </c>
      <c r="AQ23" s="29">
        <v>4</v>
      </c>
      <c r="AR23" s="31">
        <v>0</v>
      </c>
      <c r="AS23" s="49">
        <f t="shared" si="3"/>
        <v>4.0476190476190474</v>
      </c>
      <c r="AT23" s="29">
        <v>0</v>
      </c>
      <c r="AU23" s="29">
        <v>0</v>
      </c>
      <c r="AV23" s="29">
        <v>0</v>
      </c>
      <c r="AW23" s="29">
        <v>0</v>
      </c>
      <c r="AX23" s="30">
        <f t="shared" si="4"/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30">
        <f t="shared" si="8"/>
        <v>0</v>
      </c>
      <c r="BX23" s="29">
        <v>3</v>
      </c>
      <c r="BY23" s="29">
        <v>3</v>
      </c>
      <c r="BZ23" s="29">
        <v>1</v>
      </c>
      <c r="CA23" s="29">
        <v>2</v>
      </c>
      <c r="CB23" s="30">
        <f>SUM(CC23:CE23)</f>
        <v>12</v>
      </c>
      <c r="CC23" s="29">
        <v>12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29">
        <v>0</v>
      </c>
    </row>
    <row r="24" spans="1:89" ht="20.25" customHeight="1">
      <c r="A24" s="28" t="s">
        <v>122</v>
      </c>
      <c r="B24" s="29">
        <v>17</v>
      </c>
      <c r="C24" s="29">
        <v>2</v>
      </c>
      <c r="D24" s="26">
        <f t="shared" si="0"/>
        <v>11.76470588235294</v>
      </c>
      <c r="E24" s="29">
        <v>0</v>
      </c>
      <c r="F24" s="29">
        <v>16</v>
      </c>
      <c r="G24" s="29">
        <v>1</v>
      </c>
      <c r="H24" s="29">
        <v>0</v>
      </c>
      <c r="I24" s="29">
        <v>4</v>
      </c>
      <c r="J24" s="29">
        <v>0</v>
      </c>
      <c r="K24" s="29">
        <v>0</v>
      </c>
      <c r="L24" s="29">
        <v>13</v>
      </c>
      <c r="M24" s="29">
        <v>8</v>
      </c>
      <c r="N24" s="29">
        <v>0</v>
      </c>
      <c r="O24" s="29">
        <v>1601</v>
      </c>
      <c r="P24" s="29">
        <v>745</v>
      </c>
      <c r="Q24" s="30">
        <f t="shared" si="1"/>
        <v>856</v>
      </c>
      <c r="R24" s="29">
        <v>17</v>
      </c>
      <c r="S24" s="29">
        <v>1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1</v>
      </c>
      <c r="Z24" s="29">
        <v>1</v>
      </c>
      <c r="AA24" s="29">
        <v>0</v>
      </c>
      <c r="AB24" s="29">
        <v>0</v>
      </c>
      <c r="AC24" s="29">
        <v>4</v>
      </c>
      <c r="AD24" s="29">
        <v>0</v>
      </c>
      <c r="AE24" s="29">
        <v>0</v>
      </c>
      <c r="AF24" s="29">
        <v>7</v>
      </c>
      <c r="AG24" s="29">
        <v>3</v>
      </c>
      <c r="AH24" s="29">
        <v>6</v>
      </c>
      <c r="AI24" s="29">
        <v>0</v>
      </c>
      <c r="AJ24" s="49">
        <f t="shared" si="7"/>
        <v>4.0625</v>
      </c>
      <c r="AK24" s="29">
        <v>21</v>
      </c>
      <c r="AL24" s="29">
        <v>13</v>
      </c>
      <c r="AM24" s="29">
        <v>0</v>
      </c>
      <c r="AN24" s="29">
        <v>0</v>
      </c>
      <c r="AO24" s="29">
        <v>5</v>
      </c>
      <c r="AP24" s="29">
        <v>3</v>
      </c>
      <c r="AQ24" s="29">
        <v>6</v>
      </c>
      <c r="AR24" s="29">
        <v>2</v>
      </c>
      <c r="AS24" s="49">
        <f t="shared" si="3"/>
        <v>3.6875</v>
      </c>
      <c r="AT24" s="29">
        <v>0</v>
      </c>
      <c r="AU24" s="29">
        <v>0</v>
      </c>
      <c r="AV24" s="29">
        <v>0</v>
      </c>
      <c r="AW24" s="29">
        <v>0</v>
      </c>
      <c r="AX24" s="30">
        <f t="shared" si="4"/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30">
        <f t="shared" si="8"/>
        <v>0</v>
      </c>
      <c r="BX24" s="29">
        <v>1</v>
      </c>
      <c r="BY24" s="29">
        <v>2</v>
      </c>
      <c r="BZ24" s="29">
        <v>2</v>
      </c>
      <c r="CA24" s="29">
        <v>2</v>
      </c>
      <c r="CB24" s="30">
        <f>SUM(CC24:CE24)</f>
        <v>12</v>
      </c>
      <c r="CC24" s="29">
        <v>3</v>
      </c>
      <c r="CD24" s="29">
        <v>3</v>
      </c>
      <c r="CE24" s="29">
        <v>6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29">
        <v>0</v>
      </c>
    </row>
    <row r="25" spans="1:89" ht="20.25" customHeight="1">
      <c r="A25" s="28" t="s">
        <v>123</v>
      </c>
      <c r="B25" s="29">
        <v>22</v>
      </c>
      <c r="C25" s="29">
        <v>5</v>
      </c>
      <c r="D25" s="26">
        <f t="shared" si="0"/>
        <v>22.727272727272727</v>
      </c>
      <c r="E25" s="29">
        <v>1</v>
      </c>
      <c r="F25" s="29">
        <v>23</v>
      </c>
      <c r="G25" s="29">
        <v>0</v>
      </c>
      <c r="H25" s="29">
        <v>3</v>
      </c>
      <c r="I25" s="29">
        <v>4</v>
      </c>
      <c r="J25" s="29">
        <v>2</v>
      </c>
      <c r="K25" s="29">
        <v>0</v>
      </c>
      <c r="L25" s="29">
        <v>5</v>
      </c>
      <c r="M25" s="29">
        <v>0</v>
      </c>
      <c r="N25" s="29">
        <v>0</v>
      </c>
      <c r="O25" s="29">
        <v>2887</v>
      </c>
      <c r="P25" s="29">
        <v>2883</v>
      </c>
      <c r="Q25" s="30">
        <f t="shared" si="1"/>
        <v>4</v>
      </c>
      <c r="R25" s="29">
        <v>22</v>
      </c>
      <c r="S25" s="29">
        <v>4</v>
      </c>
      <c r="T25" s="29">
        <v>0</v>
      </c>
      <c r="U25" s="29">
        <v>0</v>
      </c>
      <c r="V25" s="29">
        <v>2</v>
      </c>
      <c r="W25" s="29">
        <v>3</v>
      </c>
      <c r="X25" s="29">
        <v>0</v>
      </c>
      <c r="Y25" s="29">
        <v>0</v>
      </c>
      <c r="Z25" s="29">
        <v>2</v>
      </c>
      <c r="AA25" s="29">
        <v>5</v>
      </c>
      <c r="AB25" s="29">
        <v>5</v>
      </c>
      <c r="AC25" s="29">
        <v>0</v>
      </c>
      <c r="AD25" s="29">
        <v>0</v>
      </c>
      <c r="AE25" s="29">
        <v>0</v>
      </c>
      <c r="AF25" s="29">
        <v>9</v>
      </c>
      <c r="AG25" s="29">
        <v>5</v>
      </c>
      <c r="AH25" s="29">
        <v>5</v>
      </c>
      <c r="AI25" s="29">
        <v>3</v>
      </c>
      <c r="AJ25" s="49">
        <f t="shared" si="7"/>
        <v>3.909090909090909</v>
      </c>
      <c r="AK25" s="29">
        <v>4</v>
      </c>
      <c r="AL25" s="29">
        <v>0</v>
      </c>
      <c r="AM25" s="29">
        <v>3</v>
      </c>
      <c r="AN25" s="29">
        <v>0</v>
      </c>
      <c r="AO25" s="29">
        <v>3</v>
      </c>
      <c r="AP25" s="29">
        <v>8</v>
      </c>
      <c r="AQ25" s="29">
        <v>6</v>
      </c>
      <c r="AR25" s="29">
        <v>5</v>
      </c>
      <c r="AS25" s="49">
        <f t="shared" si="3"/>
        <v>3.409090909090909</v>
      </c>
      <c r="AT25" s="29">
        <v>0</v>
      </c>
      <c r="AU25" s="29">
        <v>1</v>
      </c>
      <c r="AV25" s="29">
        <v>0</v>
      </c>
      <c r="AW25" s="29">
        <v>2</v>
      </c>
      <c r="AX25" s="30">
        <f t="shared" si="4"/>
        <v>3</v>
      </c>
      <c r="AY25" s="29">
        <v>2</v>
      </c>
      <c r="AZ25" s="29">
        <v>1</v>
      </c>
      <c r="BA25" s="29">
        <v>2</v>
      </c>
      <c r="BB25" s="29">
        <v>1</v>
      </c>
      <c r="BC25" s="29">
        <v>0</v>
      </c>
      <c r="BD25" s="29">
        <v>1</v>
      </c>
      <c r="BE25" s="29">
        <v>2</v>
      </c>
      <c r="BF25" s="29">
        <v>1</v>
      </c>
      <c r="BG25" s="29">
        <v>2</v>
      </c>
      <c r="BH25" s="29">
        <v>0</v>
      </c>
      <c r="BI25" s="29">
        <v>0</v>
      </c>
      <c r="BJ25" s="29">
        <v>0</v>
      </c>
      <c r="BK25" s="29">
        <v>1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30">
        <f t="shared" si="8"/>
        <v>13</v>
      </c>
      <c r="BX25" s="29">
        <v>0</v>
      </c>
      <c r="BY25" s="29">
        <v>6</v>
      </c>
      <c r="BZ25" s="29">
        <v>1</v>
      </c>
      <c r="CA25" s="29">
        <v>0</v>
      </c>
      <c r="CB25" s="30">
        <f>SUM(CC25:CE25)</f>
        <v>4</v>
      </c>
      <c r="CC25" s="29">
        <v>2</v>
      </c>
      <c r="CD25" s="29">
        <v>2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/>
    </row>
    <row r="26" spans="1:89" ht="20.25" customHeight="1">
      <c r="A26" s="28" t="s">
        <v>124</v>
      </c>
      <c r="B26" s="29">
        <v>26</v>
      </c>
      <c r="C26" s="29">
        <v>16</v>
      </c>
      <c r="D26" s="26">
        <f t="shared" si="0"/>
        <v>61.53846153846154</v>
      </c>
      <c r="E26" s="29">
        <v>0</v>
      </c>
      <c r="F26" s="29">
        <v>26</v>
      </c>
      <c r="G26" s="29">
        <v>0</v>
      </c>
      <c r="H26" s="29">
        <v>1</v>
      </c>
      <c r="I26" s="29">
        <v>0</v>
      </c>
      <c r="J26" s="29">
        <v>8</v>
      </c>
      <c r="K26" s="29">
        <v>0</v>
      </c>
      <c r="L26" s="29">
        <v>0</v>
      </c>
      <c r="M26" s="29">
        <v>0</v>
      </c>
      <c r="N26" s="29">
        <v>0</v>
      </c>
      <c r="O26" s="29">
        <v>2352</v>
      </c>
      <c r="P26" s="29">
        <v>2352</v>
      </c>
      <c r="Q26" s="30">
        <f t="shared" si="1"/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6</v>
      </c>
      <c r="AG26" s="29">
        <v>7</v>
      </c>
      <c r="AH26" s="29">
        <v>12</v>
      </c>
      <c r="AI26" s="29">
        <v>1</v>
      </c>
      <c r="AJ26" s="49">
        <f t="shared" si="7"/>
        <v>3.6923076923076925</v>
      </c>
      <c r="AK26" s="29">
        <v>6</v>
      </c>
      <c r="AL26" s="29">
        <v>12</v>
      </c>
      <c r="AM26" s="29">
        <v>8</v>
      </c>
      <c r="AN26" s="29">
        <v>1</v>
      </c>
      <c r="AO26" s="29">
        <v>2</v>
      </c>
      <c r="AP26" s="29">
        <v>7</v>
      </c>
      <c r="AQ26" s="29">
        <v>15</v>
      </c>
      <c r="AR26" s="29">
        <v>2</v>
      </c>
      <c r="AS26" s="49">
        <f t="shared" si="3"/>
        <v>3.3461538461538463</v>
      </c>
      <c r="AT26" s="29">
        <v>0</v>
      </c>
      <c r="AU26" s="29">
        <v>0</v>
      </c>
      <c r="AV26" s="29">
        <v>0</v>
      </c>
      <c r="AW26" s="29">
        <v>0</v>
      </c>
      <c r="AX26" s="30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30">
        <v>0</v>
      </c>
      <c r="BX26" s="29">
        <v>0</v>
      </c>
      <c r="BY26" s="29">
        <v>0</v>
      </c>
      <c r="BZ26" s="29">
        <v>0</v>
      </c>
      <c r="CA26" s="29">
        <v>0</v>
      </c>
      <c r="CB26" s="30">
        <v>12</v>
      </c>
      <c r="CC26" s="29">
        <v>11</v>
      </c>
      <c r="CD26" s="29">
        <v>0</v>
      </c>
      <c r="CE26" s="29">
        <v>1</v>
      </c>
      <c r="CF26" s="29">
        <v>0</v>
      </c>
      <c r="CG26" s="29">
        <v>0</v>
      </c>
      <c r="CH26" s="29">
        <v>0</v>
      </c>
      <c r="CI26" s="29">
        <v>8</v>
      </c>
      <c r="CJ26" s="29">
        <v>15</v>
      </c>
      <c r="CK26" s="29">
        <v>3</v>
      </c>
    </row>
    <row r="27" spans="1:89" ht="20.25" customHeight="1">
      <c r="A27" s="28" t="s">
        <v>125</v>
      </c>
      <c r="B27" s="29">
        <v>18</v>
      </c>
      <c r="C27" s="29">
        <v>7</v>
      </c>
      <c r="D27" s="26">
        <f t="shared" si="0"/>
        <v>38.88888888888889</v>
      </c>
      <c r="E27" s="29">
        <v>1</v>
      </c>
      <c r="F27" s="29">
        <v>19</v>
      </c>
      <c r="G27" s="29">
        <v>0</v>
      </c>
      <c r="H27" s="29">
        <v>2</v>
      </c>
      <c r="I27" s="29">
        <v>3</v>
      </c>
      <c r="J27" s="29">
        <v>0</v>
      </c>
      <c r="K27" s="29">
        <v>0</v>
      </c>
      <c r="L27" s="29">
        <v>7</v>
      </c>
      <c r="M27" s="29">
        <v>7</v>
      </c>
      <c r="N27" s="29">
        <v>0</v>
      </c>
      <c r="O27" s="29">
        <v>1910</v>
      </c>
      <c r="P27" s="29">
        <v>1905</v>
      </c>
      <c r="Q27" s="30">
        <f t="shared" si="1"/>
        <v>5</v>
      </c>
      <c r="R27" s="29">
        <v>18</v>
      </c>
      <c r="S27" s="29">
        <v>1</v>
      </c>
      <c r="T27" s="29">
        <v>0</v>
      </c>
      <c r="U27" s="29">
        <v>0</v>
      </c>
      <c r="V27" s="29">
        <v>1</v>
      </c>
      <c r="W27" s="29">
        <v>0</v>
      </c>
      <c r="X27" s="29">
        <v>0</v>
      </c>
      <c r="Y27" s="29">
        <v>0</v>
      </c>
      <c r="Z27" s="29">
        <v>1</v>
      </c>
      <c r="AA27" s="29">
        <v>1</v>
      </c>
      <c r="AB27" s="29">
        <v>1</v>
      </c>
      <c r="AC27" s="29">
        <v>0</v>
      </c>
      <c r="AD27" s="29">
        <v>0</v>
      </c>
      <c r="AE27" s="29">
        <v>0</v>
      </c>
      <c r="AF27" s="29">
        <v>4</v>
      </c>
      <c r="AG27" s="29">
        <v>12</v>
      </c>
      <c r="AH27" s="29">
        <v>2</v>
      </c>
      <c r="AI27" s="29">
        <v>0</v>
      </c>
      <c r="AJ27" s="49">
        <f t="shared" si="7"/>
        <v>4.111111111111111</v>
      </c>
      <c r="AK27" s="29">
        <v>33</v>
      </c>
      <c r="AL27" s="29">
        <v>30</v>
      </c>
      <c r="AM27" s="29">
        <v>1</v>
      </c>
      <c r="AN27" s="29">
        <v>0</v>
      </c>
      <c r="AO27" s="29">
        <v>4</v>
      </c>
      <c r="AP27" s="29">
        <v>7</v>
      </c>
      <c r="AQ27" s="29">
        <v>7</v>
      </c>
      <c r="AR27" s="29">
        <v>0</v>
      </c>
      <c r="AS27" s="49">
        <f t="shared" si="3"/>
        <v>3.8333333333333335</v>
      </c>
      <c r="AT27" s="29">
        <v>0</v>
      </c>
      <c r="AU27" s="29">
        <v>0</v>
      </c>
      <c r="AV27" s="29">
        <v>0</v>
      </c>
      <c r="AW27" s="29">
        <v>0</v>
      </c>
      <c r="AX27" s="30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30">
        <f>SUM(AY27:BU27)</f>
        <v>0</v>
      </c>
      <c r="BX27" s="29">
        <v>2</v>
      </c>
      <c r="BY27" s="29">
        <v>2</v>
      </c>
      <c r="BZ27" s="29">
        <v>0</v>
      </c>
      <c r="CA27" s="29">
        <v>2</v>
      </c>
      <c r="CB27" s="30">
        <f>SUM(CC27:CE27)</f>
        <v>9</v>
      </c>
      <c r="CC27" s="29">
        <v>8</v>
      </c>
      <c r="CD27" s="29">
        <v>1</v>
      </c>
      <c r="CE27" s="29">
        <v>0</v>
      </c>
      <c r="CF27" s="29">
        <v>0</v>
      </c>
      <c r="CG27" s="29">
        <v>0</v>
      </c>
      <c r="CH27" s="29">
        <v>0</v>
      </c>
      <c r="CI27" s="29">
        <v>9</v>
      </c>
      <c r="CJ27" s="29">
        <v>8</v>
      </c>
      <c r="CK27" s="29">
        <v>2</v>
      </c>
    </row>
    <row r="28" spans="1:89" ht="20.25" customHeight="1">
      <c r="A28" s="28" t="s">
        <v>126</v>
      </c>
      <c r="B28" s="29">
        <v>17</v>
      </c>
      <c r="C28" s="29">
        <v>2</v>
      </c>
      <c r="D28" s="26">
        <f t="shared" si="0"/>
        <v>11.76470588235294</v>
      </c>
      <c r="E28" s="29">
        <v>0</v>
      </c>
      <c r="F28" s="29">
        <v>17</v>
      </c>
      <c r="G28" s="29">
        <v>0</v>
      </c>
      <c r="H28" s="29">
        <v>0</v>
      </c>
      <c r="I28" s="29">
        <v>2</v>
      </c>
      <c r="J28" s="29">
        <v>6</v>
      </c>
      <c r="K28" s="29">
        <v>0</v>
      </c>
      <c r="L28" s="29">
        <v>2</v>
      </c>
      <c r="M28" s="29">
        <v>0</v>
      </c>
      <c r="N28" s="29">
        <v>1</v>
      </c>
      <c r="O28" s="29">
        <v>979</v>
      </c>
      <c r="P28" s="29">
        <v>979</v>
      </c>
      <c r="Q28" s="30">
        <f t="shared" si="1"/>
        <v>0</v>
      </c>
      <c r="R28" s="29">
        <v>14</v>
      </c>
      <c r="S28" s="29">
        <v>0</v>
      </c>
      <c r="T28" s="29">
        <v>3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11</v>
      </c>
      <c r="AG28" s="29">
        <v>5</v>
      </c>
      <c r="AH28" s="29">
        <v>1</v>
      </c>
      <c r="AI28" s="29">
        <v>0</v>
      </c>
      <c r="AJ28" s="49">
        <f t="shared" si="7"/>
        <v>4.588235294117647</v>
      </c>
      <c r="AK28" s="29">
        <v>36</v>
      </c>
      <c r="AL28" s="29">
        <v>4</v>
      </c>
      <c r="AM28" s="29">
        <v>1</v>
      </c>
      <c r="AN28" s="29">
        <v>0</v>
      </c>
      <c r="AO28" s="29">
        <v>4</v>
      </c>
      <c r="AP28" s="29">
        <v>7</v>
      </c>
      <c r="AQ28" s="29">
        <v>5</v>
      </c>
      <c r="AR28" s="29">
        <v>1</v>
      </c>
      <c r="AS28" s="49">
        <f t="shared" si="3"/>
        <v>3.823529411764706</v>
      </c>
      <c r="AT28" s="29">
        <v>0</v>
      </c>
      <c r="AU28" s="29">
        <v>0</v>
      </c>
      <c r="AV28" s="29">
        <v>0</v>
      </c>
      <c r="AW28" s="29">
        <v>0</v>
      </c>
      <c r="AX28" s="30">
        <f>SUM(AT28:AW28)</f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30">
        <f>SUM(AY28:BU28)</f>
        <v>0</v>
      </c>
      <c r="BX28" s="29">
        <v>2</v>
      </c>
      <c r="BY28" s="29">
        <v>0</v>
      </c>
      <c r="BZ28" s="29">
        <v>2</v>
      </c>
      <c r="CA28" s="29">
        <v>4</v>
      </c>
      <c r="CB28" s="30">
        <f>SUM(CC28:CE28)</f>
        <v>6</v>
      </c>
      <c r="CC28" s="29">
        <v>6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4</v>
      </c>
      <c r="CJ28" s="29">
        <v>12</v>
      </c>
      <c r="CK28" s="29">
        <v>1</v>
      </c>
    </row>
    <row r="29" spans="1:89" ht="20.25" customHeight="1">
      <c r="A29" s="28" t="s">
        <v>127</v>
      </c>
      <c r="B29" s="29">
        <v>19</v>
      </c>
      <c r="C29" s="29">
        <v>4</v>
      </c>
      <c r="D29" s="26">
        <f t="shared" si="0"/>
        <v>21.052631578947366</v>
      </c>
      <c r="E29" s="29">
        <v>1</v>
      </c>
      <c r="F29" s="29">
        <v>18</v>
      </c>
      <c r="G29" s="29">
        <v>1</v>
      </c>
      <c r="H29" s="29">
        <v>2</v>
      </c>
      <c r="I29" s="29">
        <v>5</v>
      </c>
      <c r="J29" s="29">
        <v>6</v>
      </c>
      <c r="K29" s="29">
        <v>0</v>
      </c>
      <c r="L29" s="29">
        <v>11</v>
      </c>
      <c r="M29" s="29">
        <v>0</v>
      </c>
      <c r="N29" s="29">
        <v>0</v>
      </c>
      <c r="O29" s="29">
        <v>2251</v>
      </c>
      <c r="P29" s="29">
        <v>1888</v>
      </c>
      <c r="Q29" s="30">
        <f t="shared" si="1"/>
        <v>363</v>
      </c>
      <c r="R29" s="29">
        <v>18</v>
      </c>
      <c r="S29" s="29">
        <v>1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1</v>
      </c>
      <c r="AA29" s="29">
        <v>0</v>
      </c>
      <c r="AB29" s="29">
        <v>0</v>
      </c>
      <c r="AC29" s="29">
        <v>3</v>
      </c>
      <c r="AD29" s="29">
        <v>0</v>
      </c>
      <c r="AE29" s="29">
        <v>0</v>
      </c>
      <c r="AF29" s="29">
        <v>9</v>
      </c>
      <c r="AG29" s="29">
        <v>8</v>
      </c>
      <c r="AH29" s="29">
        <v>1</v>
      </c>
      <c r="AI29" s="29">
        <v>0</v>
      </c>
      <c r="AJ29" s="49">
        <f t="shared" si="7"/>
        <v>4.444444444444445</v>
      </c>
      <c r="AK29" s="29">
        <v>7</v>
      </c>
      <c r="AL29" s="29">
        <v>9</v>
      </c>
      <c r="AM29" s="29">
        <v>1</v>
      </c>
      <c r="AN29" s="29">
        <v>0</v>
      </c>
      <c r="AO29" s="29">
        <v>3</v>
      </c>
      <c r="AP29" s="29">
        <v>5</v>
      </c>
      <c r="AQ29" s="29">
        <v>8</v>
      </c>
      <c r="AR29" s="29">
        <v>2</v>
      </c>
      <c r="AS29" s="49">
        <f t="shared" si="3"/>
        <v>3.5</v>
      </c>
      <c r="AT29" s="29">
        <v>1</v>
      </c>
      <c r="AU29" s="29">
        <v>1</v>
      </c>
      <c r="AV29" s="29">
        <v>0</v>
      </c>
      <c r="AW29" s="29">
        <v>0</v>
      </c>
      <c r="AX29" s="30">
        <f>SUM(AT29:AW29)</f>
        <v>2</v>
      </c>
      <c r="AY29" s="29">
        <v>0</v>
      </c>
      <c r="AZ29" s="29">
        <v>0</v>
      </c>
      <c r="BA29" s="29">
        <v>1</v>
      </c>
      <c r="BB29" s="29">
        <v>0</v>
      </c>
      <c r="BC29" s="29">
        <v>0</v>
      </c>
      <c r="BD29" s="29">
        <v>0</v>
      </c>
      <c r="BE29" s="29">
        <v>0</v>
      </c>
      <c r="BF29" s="29">
        <v>2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30">
        <f>SUM(AY29:BU29)</f>
        <v>3</v>
      </c>
      <c r="BX29" s="29">
        <v>0</v>
      </c>
      <c r="BY29" s="29">
        <v>6</v>
      </c>
      <c r="BZ29" s="29">
        <v>0</v>
      </c>
      <c r="CA29" s="29">
        <v>0</v>
      </c>
      <c r="CB29" s="30">
        <f>SUM(CC29:CE29)</f>
        <v>16</v>
      </c>
      <c r="CC29" s="29">
        <v>8</v>
      </c>
      <c r="CD29" s="29">
        <v>0</v>
      </c>
      <c r="CE29" s="29">
        <v>8</v>
      </c>
      <c r="CF29" s="29">
        <v>0</v>
      </c>
      <c r="CG29" s="29">
        <v>0</v>
      </c>
      <c r="CH29" s="29">
        <v>0</v>
      </c>
      <c r="CI29" s="29">
        <v>2</v>
      </c>
      <c r="CJ29" s="29">
        <v>15</v>
      </c>
      <c r="CK29" s="29">
        <v>1</v>
      </c>
    </row>
    <row r="30" spans="1:89" ht="20.25" customHeight="1">
      <c r="A30" s="32" t="s">
        <v>128</v>
      </c>
      <c r="B30" s="33">
        <f aca="true" t="shared" si="9" ref="B30:CK30">SUM(B5:B29)</f>
        <v>527</v>
      </c>
      <c r="C30" s="33">
        <f t="shared" si="9"/>
        <v>109</v>
      </c>
      <c r="D30" s="26">
        <f t="shared" si="0"/>
        <v>20.683111954459203</v>
      </c>
      <c r="E30" s="33">
        <f t="shared" si="9"/>
        <v>9</v>
      </c>
      <c r="F30" s="33">
        <f t="shared" si="9"/>
        <v>528</v>
      </c>
      <c r="G30" s="33">
        <f t="shared" si="9"/>
        <v>4</v>
      </c>
      <c r="H30" s="33">
        <f t="shared" si="9"/>
        <v>27</v>
      </c>
      <c r="I30" s="33">
        <f t="shared" si="9"/>
        <v>90</v>
      </c>
      <c r="J30" s="33">
        <f t="shared" si="9"/>
        <v>124</v>
      </c>
      <c r="K30" s="33">
        <f t="shared" si="9"/>
        <v>0</v>
      </c>
      <c r="L30" s="33">
        <f t="shared" si="9"/>
        <v>92</v>
      </c>
      <c r="M30" s="33">
        <f t="shared" si="9"/>
        <v>92</v>
      </c>
      <c r="N30" s="33">
        <f t="shared" si="9"/>
        <v>1</v>
      </c>
      <c r="O30" s="33">
        <f t="shared" si="9"/>
        <v>38288</v>
      </c>
      <c r="P30" s="33">
        <f t="shared" si="9"/>
        <v>35331</v>
      </c>
      <c r="Q30" s="33">
        <f t="shared" si="9"/>
        <v>2957</v>
      </c>
      <c r="R30" s="33">
        <f t="shared" si="9"/>
        <v>461</v>
      </c>
      <c r="S30" s="33">
        <f t="shared" si="9"/>
        <v>16</v>
      </c>
      <c r="T30" s="33">
        <f t="shared" si="9"/>
        <v>14</v>
      </c>
      <c r="U30" s="33">
        <f t="shared" si="9"/>
        <v>0</v>
      </c>
      <c r="V30" s="33">
        <f t="shared" si="9"/>
        <v>6</v>
      </c>
      <c r="W30" s="33">
        <f t="shared" si="9"/>
        <v>4</v>
      </c>
      <c r="X30" s="33">
        <f t="shared" si="9"/>
        <v>1</v>
      </c>
      <c r="Y30" s="33">
        <f t="shared" si="9"/>
        <v>4</v>
      </c>
      <c r="Z30" s="33">
        <f t="shared" si="9"/>
        <v>9</v>
      </c>
      <c r="AA30" s="33">
        <f t="shared" si="9"/>
        <v>9</v>
      </c>
      <c r="AB30" s="33">
        <f t="shared" si="9"/>
        <v>10</v>
      </c>
      <c r="AC30" s="33">
        <f t="shared" si="9"/>
        <v>11</v>
      </c>
      <c r="AD30" s="33">
        <f t="shared" si="9"/>
        <v>2</v>
      </c>
      <c r="AE30" s="33">
        <f t="shared" si="9"/>
        <v>3</v>
      </c>
      <c r="AF30" s="33">
        <f t="shared" si="9"/>
        <v>258</v>
      </c>
      <c r="AG30" s="33">
        <f t="shared" si="9"/>
        <v>174</v>
      </c>
      <c r="AH30" s="33">
        <f t="shared" si="9"/>
        <v>76</v>
      </c>
      <c r="AI30" s="33">
        <f t="shared" si="9"/>
        <v>14</v>
      </c>
      <c r="AJ30" s="50">
        <f t="shared" si="7"/>
        <v>4.295019157088123</v>
      </c>
      <c r="AK30" s="33">
        <f t="shared" si="9"/>
        <v>390</v>
      </c>
      <c r="AL30" s="33">
        <f t="shared" si="9"/>
        <v>130</v>
      </c>
      <c r="AM30" s="33">
        <f t="shared" si="9"/>
        <v>76</v>
      </c>
      <c r="AN30" s="33">
        <f t="shared" si="9"/>
        <v>15</v>
      </c>
      <c r="AO30" s="33">
        <f t="shared" si="9"/>
        <v>165</v>
      </c>
      <c r="AP30" s="33">
        <f t="shared" si="9"/>
        <v>197</v>
      </c>
      <c r="AQ30" s="33">
        <f t="shared" si="9"/>
        <v>128</v>
      </c>
      <c r="AR30" s="33">
        <f t="shared" si="9"/>
        <v>31</v>
      </c>
      <c r="AS30" s="50">
        <f t="shared" si="3"/>
        <v>3.952015355086372</v>
      </c>
      <c r="AT30" s="33">
        <f t="shared" si="9"/>
        <v>8</v>
      </c>
      <c r="AU30" s="33">
        <f t="shared" si="9"/>
        <v>4</v>
      </c>
      <c r="AV30" s="33">
        <f t="shared" si="9"/>
        <v>5</v>
      </c>
      <c r="AW30" s="33">
        <f t="shared" si="9"/>
        <v>8</v>
      </c>
      <c r="AX30" s="33">
        <f t="shared" si="9"/>
        <v>25</v>
      </c>
      <c r="AY30" s="33">
        <f t="shared" si="9"/>
        <v>12</v>
      </c>
      <c r="AZ30" s="33">
        <f t="shared" si="9"/>
        <v>5</v>
      </c>
      <c r="BA30" s="33">
        <f t="shared" si="9"/>
        <v>8</v>
      </c>
      <c r="BB30" s="33">
        <f t="shared" si="9"/>
        <v>6</v>
      </c>
      <c r="BC30" s="33">
        <f t="shared" si="9"/>
        <v>5</v>
      </c>
      <c r="BD30" s="33">
        <f t="shared" si="9"/>
        <v>6</v>
      </c>
      <c r="BE30" s="33">
        <f t="shared" si="9"/>
        <v>2</v>
      </c>
      <c r="BF30" s="33">
        <f t="shared" si="9"/>
        <v>15</v>
      </c>
      <c r="BG30" s="33">
        <f t="shared" si="9"/>
        <v>2</v>
      </c>
      <c r="BH30" s="33">
        <f t="shared" si="9"/>
        <v>0</v>
      </c>
      <c r="BI30" s="33">
        <f t="shared" si="9"/>
        <v>0</v>
      </c>
      <c r="BJ30" s="33">
        <f t="shared" si="9"/>
        <v>0</v>
      </c>
      <c r="BK30" s="33">
        <f t="shared" si="9"/>
        <v>1</v>
      </c>
      <c r="BL30" s="33">
        <f t="shared" si="9"/>
        <v>1</v>
      </c>
      <c r="BM30" s="33">
        <f t="shared" si="9"/>
        <v>1</v>
      </c>
      <c r="BN30" s="33">
        <f t="shared" si="9"/>
        <v>0</v>
      </c>
      <c r="BO30" s="33">
        <f t="shared" si="9"/>
        <v>0</v>
      </c>
      <c r="BP30" s="33">
        <f t="shared" si="9"/>
        <v>0</v>
      </c>
      <c r="BQ30" s="33">
        <f t="shared" si="9"/>
        <v>0</v>
      </c>
      <c r="BR30" s="33">
        <f t="shared" si="9"/>
        <v>0</v>
      </c>
      <c r="BS30" s="33">
        <f t="shared" si="9"/>
        <v>0</v>
      </c>
      <c r="BT30" s="33">
        <f t="shared" si="9"/>
        <v>0</v>
      </c>
      <c r="BU30" s="33">
        <f t="shared" si="9"/>
        <v>0</v>
      </c>
      <c r="BV30" s="33">
        <f t="shared" si="9"/>
        <v>0</v>
      </c>
      <c r="BW30" s="55">
        <f t="shared" si="9"/>
        <v>64</v>
      </c>
      <c r="BX30" s="61">
        <f t="shared" si="9"/>
        <v>59</v>
      </c>
      <c r="BY30" s="33">
        <f t="shared" si="9"/>
        <v>65</v>
      </c>
      <c r="BZ30" s="33">
        <f t="shared" si="9"/>
        <v>25</v>
      </c>
      <c r="CA30" s="33">
        <f t="shared" si="9"/>
        <v>28</v>
      </c>
      <c r="CB30" s="33">
        <f t="shared" si="9"/>
        <v>422</v>
      </c>
      <c r="CC30" s="33">
        <f t="shared" si="9"/>
        <v>93</v>
      </c>
      <c r="CD30" s="33">
        <f t="shared" si="9"/>
        <v>206</v>
      </c>
      <c r="CE30" s="33">
        <f t="shared" si="9"/>
        <v>145</v>
      </c>
      <c r="CF30" s="33">
        <f t="shared" si="9"/>
        <v>3</v>
      </c>
      <c r="CG30" s="33">
        <f t="shared" si="9"/>
        <v>1</v>
      </c>
      <c r="CH30" s="33">
        <f t="shared" si="9"/>
        <v>8</v>
      </c>
      <c r="CI30" s="33">
        <f t="shared" si="9"/>
        <v>23</v>
      </c>
      <c r="CJ30" s="33">
        <f t="shared" si="9"/>
        <v>50</v>
      </c>
      <c r="CK30" s="33">
        <f t="shared" si="9"/>
        <v>7</v>
      </c>
    </row>
    <row r="31" spans="1:89" ht="12.75" customHeight="1">
      <c r="A31" s="34"/>
      <c r="B31" s="35"/>
      <c r="C31" s="35"/>
      <c r="D31" s="42" t="s">
        <v>131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50" t="s">
        <v>131</v>
      </c>
      <c r="AK31" s="35"/>
      <c r="AL31" s="35"/>
      <c r="AM31" s="35"/>
      <c r="AN31" s="35"/>
      <c r="AO31" s="35"/>
      <c r="AP31" s="35"/>
      <c r="AQ31" s="35"/>
      <c r="AR31" s="35"/>
      <c r="AS31" s="50" t="s">
        <v>131</v>
      </c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56"/>
      <c r="BX31" s="62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</row>
    <row r="32" spans="1:89" ht="12.75" customHeight="1">
      <c r="A32" s="32" t="s">
        <v>129</v>
      </c>
      <c r="B32" s="36">
        <f aca="true" t="shared" si="10" ref="B32:CK32">SUM(B5:B16)</f>
        <v>258</v>
      </c>
      <c r="C32" s="36">
        <f t="shared" si="10"/>
        <v>38</v>
      </c>
      <c r="D32" s="26">
        <f t="shared" si="0"/>
        <v>14.728682170542637</v>
      </c>
      <c r="E32" s="36">
        <f t="shared" si="10"/>
        <v>2</v>
      </c>
      <c r="F32" s="36">
        <f t="shared" si="10"/>
        <v>258</v>
      </c>
      <c r="G32" s="36">
        <f t="shared" si="10"/>
        <v>0</v>
      </c>
      <c r="H32" s="36">
        <f t="shared" si="10"/>
        <v>17</v>
      </c>
      <c r="I32" s="36">
        <f t="shared" si="10"/>
        <v>47</v>
      </c>
      <c r="J32" s="36">
        <f t="shared" si="10"/>
        <v>44</v>
      </c>
      <c r="K32" s="36">
        <f t="shared" si="10"/>
        <v>0</v>
      </c>
      <c r="L32" s="36">
        <f t="shared" si="10"/>
        <v>18</v>
      </c>
      <c r="M32" s="36">
        <f t="shared" si="10"/>
        <v>60</v>
      </c>
      <c r="N32" s="36">
        <f t="shared" si="10"/>
        <v>0</v>
      </c>
      <c r="O32" s="36">
        <f t="shared" si="10"/>
        <v>14185</v>
      </c>
      <c r="P32" s="36">
        <f t="shared" si="10"/>
        <v>14165</v>
      </c>
      <c r="Q32" s="36">
        <f t="shared" si="10"/>
        <v>20</v>
      </c>
      <c r="R32" s="36">
        <f t="shared" si="10"/>
        <v>224</v>
      </c>
      <c r="S32" s="36">
        <f t="shared" si="10"/>
        <v>3</v>
      </c>
      <c r="T32" s="36">
        <f t="shared" si="10"/>
        <v>7</v>
      </c>
      <c r="U32" s="36">
        <f t="shared" si="10"/>
        <v>0</v>
      </c>
      <c r="V32" s="36">
        <f t="shared" si="10"/>
        <v>2</v>
      </c>
      <c r="W32" s="36">
        <f t="shared" si="10"/>
        <v>1</v>
      </c>
      <c r="X32" s="36">
        <f t="shared" si="10"/>
        <v>0</v>
      </c>
      <c r="Y32" s="36">
        <f t="shared" si="10"/>
        <v>0</v>
      </c>
      <c r="Z32" s="36">
        <f t="shared" si="10"/>
        <v>1</v>
      </c>
      <c r="AA32" s="36">
        <f t="shared" si="10"/>
        <v>1</v>
      </c>
      <c r="AB32" s="36">
        <f t="shared" si="10"/>
        <v>0</v>
      </c>
      <c r="AC32" s="36">
        <f t="shared" si="10"/>
        <v>0</v>
      </c>
      <c r="AD32" s="36">
        <f t="shared" si="10"/>
        <v>0</v>
      </c>
      <c r="AE32" s="36">
        <f t="shared" si="10"/>
        <v>0</v>
      </c>
      <c r="AF32" s="36">
        <f t="shared" si="10"/>
        <v>140</v>
      </c>
      <c r="AG32" s="36">
        <f t="shared" si="10"/>
        <v>86</v>
      </c>
      <c r="AH32" s="36">
        <f t="shared" si="10"/>
        <v>30</v>
      </c>
      <c r="AI32" s="36">
        <f t="shared" si="10"/>
        <v>2</v>
      </c>
      <c r="AJ32" s="50">
        <f t="shared" si="7"/>
        <v>4.410852713178294</v>
      </c>
      <c r="AK32" s="36">
        <f t="shared" si="10"/>
        <v>153</v>
      </c>
      <c r="AL32" s="36">
        <f t="shared" si="10"/>
        <v>26</v>
      </c>
      <c r="AM32" s="36">
        <f t="shared" si="10"/>
        <v>21</v>
      </c>
      <c r="AN32" s="36">
        <f t="shared" si="10"/>
        <v>2</v>
      </c>
      <c r="AO32" s="36">
        <f t="shared" si="10"/>
        <v>104</v>
      </c>
      <c r="AP32" s="36">
        <f t="shared" si="10"/>
        <v>96</v>
      </c>
      <c r="AQ32" s="36">
        <f t="shared" si="10"/>
        <v>51</v>
      </c>
      <c r="AR32" s="36">
        <f t="shared" si="10"/>
        <v>7</v>
      </c>
      <c r="AS32" s="50">
        <f t="shared" si="3"/>
        <v>4.151162790697675</v>
      </c>
      <c r="AT32" s="36">
        <f t="shared" si="10"/>
        <v>4</v>
      </c>
      <c r="AU32" s="36">
        <f t="shared" si="10"/>
        <v>0</v>
      </c>
      <c r="AV32" s="36">
        <f t="shared" si="10"/>
        <v>1</v>
      </c>
      <c r="AW32" s="36">
        <f t="shared" si="10"/>
        <v>1</v>
      </c>
      <c r="AX32" s="36">
        <f t="shared" si="10"/>
        <v>6</v>
      </c>
      <c r="AY32" s="36">
        <f t="shared" si="10"/>
        <v>1</v>
      </c>
      <c r="AZ32" s="36">
        <f t="shared" si="10"/>
        <v>0</v>
      </c>
      <c r="BA32" s="36">
        <f t="shared" si="10"/>
        <v>2</v>
      </c>
      <c r="BB32" s="36">
        <f t="shared" si="10"/>
        <v>0</v>
      </c>
      <c r="BC32" s="36">
        <f t="shared" si="10"/>
        <v>2</v>
      </c>
      <c r="BD32" s="36">
        <f t="shared" si="10"/>
        <v>0</v>
      </c>
      <c r="BE32" s="36">
        <f t="shared" si="10"/>
        <v>0</v>
      </c>
      <c r="BF32" s="36">
        <f t="shared" si="10"/>
        <v>6</v>
      </c>
      <c r="BG32" s="36">
        <f t="shared" si="10"/>
        <v>0</v>
      </c>
      <c r="BH32" s="36">
        <f t="shared" si="10"/>
        <v>0</v>
      </c>
      <c r="BI32" s="36">
        <f t="shared" si="10"/>
        <v>0</v>
      </c>
      <c r="BJ32" s="36">
        <f t="shared" si="10"/>
        <v>0</v>
      </c>
      <c r="BK32" s="36">
        <f t="shared" si="10"/>
        <v>0</v>
      </c>
      <c r="BL32" s="36">
        <f t="shared" si="10"/>
        <v>0</v>
      </c>
      <c r="BM32" s="36">
        <f t="shared" si="10"/>
        <v>0</v>
      </c>
      <c r="BN32" s="36">
        <f t="shared" si="10"/>
        <v>0</v>
      </c>
      <c r="BO32" s="36">
        <f t="shared" si="10"/>
        <v>0</v>
      </c>
      <c r="BP32" s="36">
        <f t="shared" si="10"/>
        <v>0</v>
      </c>
      <c r="BQ32" s="36">
        <f t="shared" si="10"/>
        <v>0</v>
      </c>
      <c r="BR32" s="36">
        <f t="shared" si="10"/>
        <v>0</v>
      </c>
      <c r="BS32" s="36">
        <f t="shared" si="10"/>
        <v>0</v>
      </c>
      <c r="BT32" s="36">
        <f t="shared" si="10"/>
        <v>0</v>
      </c>
      <c r="BU32" s="36">
        <f t="shared" si="10"/>
        <v>0</v>
      </c>
      <c r="BV32" s="36">
        <f t="shared" si="10"/>
        <v>0</v>
      </c>
      <c r="BW32" s="57">
        <f t="shared" si="10"/>
        <v>11</v>
      </c>
      <c r="BX32" s="63">
        <f t="shared" si="10"/>
        <v>40</v>
      </c>
      <c r="BY32" s="36">
        <f t="shared" si="10"/>
        <v>31</v>
      </c>
      <c r="BZ32" s="36">
        <f t="shared" si="10"/>
        <v>13</v>
      </c>
      <c r="CA32" s="36">
        <f t="shared" si="10"/>
        <v>8</v>
      </c>
      <c r="CB32" s="36">
        <f t="shared" si="10"/>
        <v>254</v>
      </c>
      <c r="CC32" s="36">
        <f t="shared" si="10"/>
        <v>0</v>
      </c>
      <c r="CD32" s="36">
        <f t="shared" si="10"/>
        <v>174</v>
      </c>
      <c r="CE32" s="36">
        <f t="shared" si="10"/>
        <v>90</v>
      </c>
      <c r="CF32" s="36">
        <f t="shared" si="10"/>
        <v>3</v>
      </c>
      <c r="CG32" s="36">
        <f t="shared" si="10"/>
        <v>1</v>
      </c>
      <c r="CH32" s="36">
        <f t="shared" si="10"/>
        <v>0</v>
      </c>
      <c r="CI32" s="36">
        <f t="shared" si="10"/>
        <v>0</v>
      </c>
      <c r="CJ32" s="36">
        <f t="shared" si="10"/>
        <v>0</v>
      </c>
      <c r="CK32" s="36">
        <f t="shared" si="10"/>
        <v>0</v>
      </c>
    </row>
    <row r="33" spans="1:89" ht="12.75" customHeight="1">
      <c r="A33" s="37" t="s">
        <v>130</v>
      </c>
      <c r="B33" s="38">
        <f aca="true" t="shared" si="11" ref="B33:CK33">SUM(B17:B29)</f>
        <v>269</v>
      </c>
      <c r="C33" s="38">
        <f t="shared" si="11"/>
        <v>71</v>
      </c>
      <c r="D33" s="26">
        <f t="shared" si="0"/>
        <v>26.394052044609666</v>
      </c>
      <c r="E33" s="38">
        <f t="shared" si="11"/>
        <v>7</v>
      </c>
      <c r="F33" s="38">
        <f t="shared" si="11"/>
        <v>270</v>
      </c>
      <c r="G33" s="38">
        <f t="shared" si="11"/>
        <v>4</v>
      </c>
      <c r="H33" s="38">
        <f t="shared" si="11"/>
        <v>10</v>
      </c>
      <c r="I33" s="38">
        <f t="shared" si="11"/>
        <v>43</v>
      </c>
      <c r="J33" s="38">
        <f t="shared" si="11"/>
        <v>80</v>
      </c>
      <c r="K33" s="38">
        <f t="shared" si="11"/>
        <v>0</v>
      </c>
      <c r="L33" s="38">
        <f t="shared" si="11"/>
        <v>74</v>
      </c>
      <c r="M33" s="38">
        <f t="shared" si="11"/>
        <v>32</v>
      </c>
      <c r="N33" s="38">
        <f t="shared" si="11"/>
        <v>1</v>
      </c>
      <c r="O33" s="38">
        <f t="shared" si="11"/>
        <v>24103</v>
      </c>
      <c r="P33" s="38">
        <f t="shared" si="11"/>
        <v>21166</v>
      </c>
      <c r="Q33" s="38">
        <f t="shared" si="11"/>
        <v>2937</v>
      </c>
      <c r="R33" s="38">
        <f t="shared" si="11"/>
        <v>237</v>
      </c>
      <c r="S33" s="38">
        <f t="shared" si="11"/>
        <v>13</v>
      </c>
      <c r="T33" s="38">
        <f t="shared" si="11"/>
        <v>7</v>
      </c>
      <c r="U33" s="38">
        <f t="shared" si="11"/>
        <v>0</v>
      </c>
      <c r="V33" s="38">
        <f t="shared" si="11"/>
        <v>4</v>
      </c>
      <c r="W33" s="38">
        <f t="shared" si="11"/>
        <v>3</v>
      </c>
      <c r="X33" s="38">
        <f t="shared" si="11"/>
        <v>1</v>
      </c>
      <c r="Y33" s="38">
        <f t="shared" si="11"/>
        <v>4</v>
      </c>
      <c r="Z33" s="38">
        <f t="shared" si="11"/>
        <v>8</v>
      </c>
      <c r="AA33" s="38">
        <f t="shared" si="11"/>
        <v>8</v>
      </c>
      <c r="AB33" s="38">
        <f t="shared" si="11"/>
        <v>10</v>
      </c>
      <c r="AC33" s="38">
        <f t="shared" si="11"/>
        <v>11</v>
      </c>
      <c r="AD33" s="38">
        <f t="shared" si="11"/>
        <v>2</v>
      </c>
      <c r="AE33" s="38">
        <f t="shared" si="11"/>
        <v>3</v>
      </c>
      <c r="AF33" s="38">
        <f t="shared" si="11"/>
        <v>118</v>
      </c>
      <c r="AG33" s="38">
        <f t="shared" si="11"/>
        <v>88</v>
      </c>
      <c r="AH33" s="38">
        <f t="shared" si="11"/>
        <v>46</v>
      </c>
      <c r="AI33" s="38">
        <f t="shared" si="11"/>
        <v>12</v>
      </c>
      <c r="AJ33" s="50">
        <f t="shared" si="7"/>
        <v>4.181818181818182</v>
      </c>
      <c r="AK33" s="38">
        <f t="shared" si="11"/>
        <v>237</v>
      </c>
      <c r="AL33" s="38">
        <f t="shared" si="11"/>
        <v>104</v>
      </c>
      <c r="AM33" s="38">
        <f t="shared" si="11"/>
        <v>55</v>
      </c>
      <c r="AN33" s="38">
        <f t="shared" si="11"/>
        <v>13</v>
      </c>
      <c r="AO33" s="38">
        <f t="shared" si="11"/>
        <v>61</v>
      </c>
      <c r="AP33" s="38">
        <f t="shared" si="11"/>
        <v>101</v>
      </c>
      <c r="AQ33" s="38">
        <f t="shared" si="11"/>
        <v>77</v>
      </c>
      <c r="AR33" s="38">
        <f t="shared" si="11"/>
        <v>24</v>
      </c>
      <c r="AS33" s="50">
        <f t="shared" si="3"/>
        <v>3.7566539923954374</v>
      </c>
      <c r="AT33" s="38">
        <f t="shared" si="11"/>
        <v>4</v>
      </c>
      <c r="AU33" s="38">
        <f t="shared" si="11"/>
        <v>4</v>
      </c>
      <c r="AV33" s="38">
        <f t="shared" si="11"/>
        <v>4</v>
      </c>
      <c r="AW33" s="38">
        <f t="shared" si="11"/>
        <v>7</v>
      </c>
      <c r="AX33" s="38">
        <f t="shared" si="11"/>
        <v>19</v>
      </c>
      <c r="AY33" s="38">
        <f t="shared" si="11"/>
        <v>11</v>
      </c>
      <c r="AZ33" s="38">
        <f t="shared" si="11"/>
        <v>5</v>
      </c>
      <c r="BA33" s="38">
        <f t="shared" si="11"/>
        <v>6</v>
      </c>
      <c r="BB33" s="38">
        <f t="shared" si="11"/>
        <v>6</v>
      </c>
      <c r="BC33" s="38">
        <f t="shared" si="11"/>
        <v>3</v>
      </c>
      <c r="BD33" s="38">
        <f t="shared" si="11"/>
        <v>6</v>
      </c>
      <c r="BE33" s="38">
        <f t="shared" si="11"/>
        <v>2</v>
      </c>
      <c r="BF33" s="38">
        <f t="shared" si="11"/>
        <v>9</v>
      </c>
      <c r="BG33" s="38">
        <f t="shared" si="11"/>
        <v>2</v>
      </c>
      <c r="BH33" s="38">
        <f t="shared" si="11"/>
        <v>0</v>
      </c>
      <c r="BI33" s="38">
        <f t="shared" si="11"/>
        <v>0</v>
      </c>
      <c r="BJ33" s="38">
        <f t="shared" si="11"/>
        <v>0</v>
      </c>
      <c r="BK33" s="38">
        <f t="shared" si="11"/>
        <v>1</v>
      </c>
      <c r="BL33" s="38">
        <f t="shared" si="11"/>
        <v>1</v>
      </c>
      <c r="BM33" s="38">
        <f t="shared" si="11"/>
        <v>1</v>
      </c>
      <c r="BN33" s="38">
        <f t="shared" si="11"/>
        <v>0</v>
      </c>
      <c r="BO33" s="38">
        <f t="shared" si="11"/>
        <v>0</v>
      </c>
      <c r="BP33" s="38">
        <f t="shared" si="11"/>
        <v>0</v>
      </c>
      <c r="BQ33" s="38">
        <f t="shared" si="11"/>
        <v>0</v>
      </c>
      <c r="BR33" s="38">
        <f t="shared" si="11"/>
        <v>0</v>
      </c>
      <c r="BS33" s="38">
        <f t="shared" si="11"/>
        <v>0</v>
      </c>
      <c r="BT33" s="38">
        <f t="shared" si="11"/>
        <v>0</v>
      </c>
      <c r="BU33" s="38">
        <f t="shared" si="11"/>
        <v>0</v>
      </c>
      <c r="BV33" s="38">
        <f t="shared" si="11"/>
        <v>0</v>
      </c>
      <c r="BW33" s="58">
        <f t="shared" si="11"/>
        <v>53</v>
      </c>
      <c r="BX33" s="64">
        <f t="shared" si="11"/>
        <v>19</v>
      </c>
      <c r="BY33" s="38">
        <f t="shared" si="11"/>
        <v>34</v>
      </c>
      <c r="BZ33" s="38">
        <f t="shared" si="11"/>
        <v>12</v>
      </c>
      <c r="CA33" s="38">
        <f t="shared" si="11"/>
        <v>20</v>
      </c>
      <c r="CB33" s="38">
        <f t="shared" si="11"/>
        <v>168</v>
      </c>
      <c r="CC33" s="38">
        <f t="shared" si="11"/>
        <v>93</v>
      </c>
      <c r="CD33" s="38">
        <f t="shared" si="11"/>
        <v>32</v>
      </c>
      <c r="CE33" s="38">
        <f t="shared" si="11"/>
        <v>55</v>
      </c>
      <c r="CF33" s="38">
        <f t="shared" si="11"/>
        <v>0</v>
      </c>
      <c r="CG33" s="38">
        <f t="shared" si="11"/>
        <v>0</v>
      </c>
      <c r="CH33" s="38">
        <f t="shared" si="11"/>
        <v>8</v>
      </c>
      <c r="CI33" s="38">
        <f t="shared" si="11"/>
        <v>23</v>
      </c>
      <c r="CJ33" s="38">
        <f t="shared" si="11"/>
        <v>50</v>
      </c>
      <c r="CK33" s="38">
        <f t="shared" si="11"/>
        <v>7</v>
      </c>
    </row>
    <row r="34" spans="2:89" ht="12.75" customHeight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3" t="s">
        <v>131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51"/>
      <c r="AK34" s="39"/>
      <c r="AL34" s="39"/>
      <c r="AM34" s="39"/>
      <c r="AN34" s="39"/>
      <c r="AO34" s="39"/>
      <c r="AP34" s="39"/>
      <c r="AQ34" s="39"/>
      <c r="AR34" s="39"/>
      <c r="AS34" s="53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59"/>
      <c r="BX34" s="65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</row>
    <row r="35" spans="1:89" ht="12.75" customHeight="1">
      <c r="A35" s="44" t="s">
        <v>132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51"/>
      <c r="AK35" s="39"/>
      <c r="AL35" s="39"/>
      <c r="AM35" s="39"/>
      <c r="AN35" s="39"/>
      <c r="AO35" s="39"/>
      <c r="AP35" s="39"/>
      <c r="AQ35" s="39"/>
      <c r="AR35" s="39"/>
      <c r="AS35" s="53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59"/>
      <c r="BX35" s="65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</row>
    <row r="36" spans="2:89" ht="12.75" customHeight="1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51"/>
      <c r="AK36" s="39"/>
      <c r="AL36" s="39"/>
      <c r="AM36" s="39"/>
      <c r="AN36" s="39"/>
      <c r="AO36" s="39"/>
      <c r="AP36" s="39"/>
      <c r="AQ36" s="39"/>
      <c r="AR36" s="39"/>
      <c r="AS36" s="53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59"/>
      <c r="BX36" s="65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</row>
    <row r="37" spans="1:89" ht="12.75" customHeight="1">
      <c r="A37" s="46" t="s">
        <v>128</v>
      </c>
      <c r="B37" s="47">
        <v>545</v>
      </c>
      <c r="C37" s="47">
        <v>134</v>
      </c>
      <c r="D37" s="48">
        <v>0.24587155963302754</v>
      </c>
      <c r="E37" s="47">
        <v>10</v>
      </c>
      <c r="F37" s="47">
        <v>548</v>
      </c>
      <c r="G37" s="47">
        <v>3</v>
      </c>
      <c r="H37" s="47">
        <v>32</v>
      </c>
      <c r="I37" s="47">
        <v>80</v>
      </c>
      <c r="J37" s="47">
        <v>138</v>
      </c>
      <c r="K37" s="47">
        <v>0</v>
      </c>
      <c r="L37" s="47">
        <v>91</v>
      </c>
      <c r="M37" s="47">
        <v>100</v>
      </c>
      <c r="N37" s="47">
        <v>3</v>
      </c>
      <c r="O37" s="47">
        <v>37200</v>
      </c>
      <c r="P37" s="47">
        <v>36460</v>
      </c>
      <c r="Q37" s="47">
        <v>740</v>
      </c>
      <c r="R37" s="47">
        <v>520</v>
      </c>
      <c r="S37" s="47">
        <v>18</v>
      </c>
      <c r="T37" s="47">
        <v>21</v>
      </c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>
        <v>248</v>
      </c>
      <c r="AG37" s="47">
        <v>203</v>
      </c>
      <c r="AH37" s="47">
        <v>83</v>
      </c>
      <c r="AI37" s="47">
        <v>5</v>
      </c>
      <c r="AJ37" s="52">
        <v>3.6877769476783127</v>
      </c>
      <c r="AK37" s="47">
        <v>384</v>
      </c>
      <c r="AL37" s="47">
        <v>125</v>
      </c>
      <c r="AM37" s="47">
        <v>91</v>
      </c>
      <c r="AN37" s="47">
        <v>17</v>
      </c>
      <c r="AO37" s="47">
        <v>166</v>
      </c>
      <c r="AP37" s="47">
        <v>215</v>
      </c>
      <c r="AQ37" s="47">
        <v>129</v>
      </c>
      <c r="AR37" s="47">
        <v>30</v>
      </c>
      <c r="AS37" s="54">
        <v>3.4105519421848496</v>
      </c>
      <c r="AT37" s="47">
        <v>14</v>
      </c>
      <c r="AU37" s="47">
        <v>3</v>
      </c>
      <c r="AV37" s="47">
        <v>6</v>
      </c>
      <c r="AW37" s="46"/>
      <c r="AX37" s="47">
        <v>23</v>
      </c>
      <c r="AY37" s="47">
        <v>1</v>
      </c>
      <c r="AZ37" s="47">
        <v>1</v>
      </c>
      <c r="BA37" s="47">
        <v>4</v>
      </c>
      <c r="BB37" s="47">
        <v>3</v>
      </c>
      <c r="BC37" s="47">
        <v>1</v>
      </c>
      <c r="BD37" s="47">
        <v>4</v>
      </c>
      <c r="BE37" s="47">
        <v>5</v>
      </c>
      <c r="BF37" s="47">
        <v>11</v>
      </c>
      <c r="BG37" s="47">
        <v>2</v>
      </c>
      <c r="BH37" s="47">
        <v>0</v>
      </c>
      <c r="BI37" s="47">
        <v>1</v>
      </c>
      <c r="BJ37" s="47">
        <v>0</v>
      </c>
      <c r="BK37" s="47">
        <v>0</v>
      </c>
      <c r="BL37" s="47">
        <v>0</v>
      </c>
      <c r="BM37" s="47">
        <v>1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60">
        <v>36</v>
      </c>
      <c r="BX37" s="66">
        <v>71</v>
      </c>
      <c r="BY37" s="47">
        <v>75</v>
      </c>
      <c r="BZ37" s="47">
        <v>31</v>
      </c>
      <c r="CA37" s="47">
        <v>27</v>
      </c>
      <c r="CB37" s="47">
        <v>440</v>
      </c>
      <c r="CC37" s="47">
        <v>108</v>
      </c>
      <c r="CD37" s="47">
        <v>217</v>
      </c>
      <c r="CE37" s="47">
        <v>146</v>
      </c>
      <c r="CF37" s="47">
        <v>8</v>
      </c>
      <c r="CG37" s="47">
        <v>1</v>
      </c>
      <c r="CH37" s="47">
        <v>5</v>
      </c>
      <c r="CI37" s="47">
        <v>15</v>
      </c>
      <c r="CJ37" s="47">
        <v>39</v>
      </c>
      <c r="CK37" s="47">
        <v>14</v>
      </c>
    </row>
    <row r="38" spans="2:89" ht="12.75" customHeight="1">
      <c r="B38" s="39"/>
      <c r="C38" s="39"/>
      <c r="D38" s="45" t="s">
        <v>131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51"/>
      <c r="AK38" s="39"/>
      <c r="AL38" s="39"/>
      <c r="AM38" s="39"/>
      <c r="AN38" s="39"/>
      <c r="AO38" s="39"/>
      <c r="AP38" s="39"/>
      <c r="AQ38" s="39"/>
      <c r="AR38" s="39"/>
      <c r="AS38" s="53"/>
      <c r="AT38" s="39"/>
      <c r="AU38" s="39"/>
      <c r="AV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59"/>
      <c r="BX38" s="65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</row>
    <row r="39" spans="1:89" ht="12.75" customHeight="1">
      <c r="A39" s="46" t="s">
        <v>129</v>
      </c>
      <c r="B39" s="47">
        <v>268</v>
      </c>
      <c r="C39" s="47">
        <v>47</v>
      </c>
      <c r="D39" s="48">
        <v>0.17537313432835822</v>
      </c>
      <c r="E39" s="47">
        <v>5</v>
      </c>
      <c r="F39" s="47">
        <v>269</v>
      </c>
      <c r="G39" s="47">
        <v>0</v>
      </c>
      <c r="H39" s="47">
        <v>16</v>
      </c>
      <c r="I39" s="47">
        <v>44</v>
      </c>
      <c r="J39" s="47">
        <v>49</v>
      </c>
      <c r="K39" s="47">
        <v>0</v>
      </c>
      <c r="L39" s="47">
        <v>9</v>
      </c>
      <c r="M39" s="47">
        <v>63</v>
      </c>
      <c r="N39" s="47">
        <v>1</v>
      </c>
      <c r="O39" s="47">
        <v>15768</v>
      </c>
      <c r="P39" s="47">
        <v>15744</v>
      </c>
      <c r="Q39" s="47">
        <v>24</v>
      </c>
      <c r="R39" s="47">
        <v>251</v>
      </c>
      <c r="S39" s="47">
        <v>4</v>
      </c>
      <c r="T39" s="47">
        <v>15</v>
      </c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>
        <v>145</v>
      </c>
      <c r="AG39" s="47">
        <v>88</v>
      </c>
      <c r="AH39" s="47">
        <v>31</v>
      </c>
      <c r="AI39" s="47">
        <v>1</v>
      </c>
      <c r="AJ39" s="52">
        <v>4.06982240568405</v>
      </c>
      <c r="AK39" s="47">
        <v>158</v>
      </c>
      <c r="AL39" s="47">
        <v>56</v>
      </c>
      <c r="AM39" s="47">
        <v>40</v>
      </c>
      <c r="AN39" s="47">
        <v>5</v>
      </c>
      <c r="AO39" s="47">
        <v>115</v>
      </c>
      <c r="AP39" s="47">
        <v>97</v>
      </c>
      <c r="AQ39" s="47">
        <v>46</v>
      </c>
      <c r="AR39" s="47">
        <v>10</v>
      </c>
      <c r="AS39" s="54">
        <v>3.8644374797296828</v>
      </c>
      <c r="AT39" s="47">
        <v>6</v>
      </c>
      <c r="AU39" s="47">
        <v>3</v>
      </c>
      <c r="AV39" s="47">
        <v>1</v>
      </c>
      <c r="AW39" s="46"/>
      <c r="AX39" s="47">
        <v>10</v>
      </c>
      <c r="AY39" s="47">
        <v>1</v>
      </c>
      <c r="AZ39" s="47">
        <v>1</v>
      </c>
      <c r="BA39" s="47">
        <v>2</v>
      </c>
      <c r="BB39" s="47">
        <v>2</v>
      </c>
      <c r="BC39" s="47">
        <v>1</v>
      </c>
      <c r="BD39" s="47">
        <v>0</v>
      </c>
      <c r="BE39" s="47">
        <v>0</v>
      </c>
      <c r="BF39" s="47">
        <v>5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2</v>
      </c>
      <c r="BV39" s="47">
        <v>0</v>
      </c>
      <c r="BW39" s="60">
        <v>14</v>
      </c>
      <c r="BX39" s="66">
        <v>53</v>
      </c>
      <c r="BY39" s="47">
        <v>34</v>
      </c>
      <c r="BZ39" s="47">
        <v>21</v>
      </c>
      <c r="CA39" s="47">
        <v>14</v>
      </c>
      <c r="CB39" s="47">
        <v>264</v>
      </c>
      <c r="CC39" s="47">
        <v>0</v>
      </c>
      <c r="CD39" s="47">
        <v>183</v>
      </c>
      <c r="CE39" s="47">
        <v>81</v>
      </c>
      <c r="CF39" s="47">
        <v>4</v>
      </c>
      <c r="CG39" s="47">
        <v>1</v>
      </c>
      <c r="CH39" s="47">
        <v>0</v>
      </c>
      <c r="CI39" s="47">
        <v>0</v>
      </c>
      <c r="CJ39" s="47">
        <v>0</v>
      </c>
      <c r="CK39" s="47">
        <v>0</v>
      </c>
    </row>
    <row r="40" spans="1:89" ht="12.75" customHeight="1">
      <c r="A40" s="46" t="s">
        <v>130</v>
      </c>
      <c r="B40" s="47">
        <v>277</v>
      </c>
      <c r="C40" s="47">
        <v>87</v>
      </c>
      <c r="D40" s="48">
        <v>0.3140794223826715</v>
      </c>
      <c r="E40" s="47">
        <v>5</v>
      </c>
      <c r="F40" s="47">
        <v>279</v>
      </c>
      <c r="G40" s="47">
        <v>3</v>
      </c>
      <c r="H40" s="47">
        <v>16</v>
      </c>
      <c r="I40" s="47">
        <v>36</v>
      </c>
      <c r="J40" s="47">
        <v>89</v>
      </c>
      <c r="K40" s="47">
        <v>0</v>
      </c>
      <c r="L40" s="47">
        <v>82</v>
      </c>
      <c r="M40" s="47">
        <v>37</v>
      </c>
      <c r="N40" s="47">
        <v>2</v>
      </c>
      <c r="O40" s="47">
        <v>21432</v>
      </c>
      <c r="P40" s="47">
        <v>20716</v>
      </c>
      <c r="Q40" s="47">
        <v>716</v>
      </c>
      <c r="R40" s="47">
        <v>269</v>
      </c>
      <c r="S40" s="47">
        <v>14</v>
      </c>
      <c r="T40" s="47">
        <v>6</v>
      </c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>
        <v>103</v>
      </c>
      <c r="AG40" s="47">
        <v>115</v>
      </c>
      <c r="AH40" s="47">
        <v>52</v>
      </c>
      <c r="AI40" s="47">
        <v>4</v>
      </c>
      <c r="AJ40" s="52">
        <v>3.3773650130486517</v>
      </c>
      <c r="AK40" s="47">
        <v>226</v>
      </c>
      <c r="AL40" s="47">
        <v>69</v>
      </c>
      <c r="AM40" s="47">
        <v>51</v>
      </c>
      <c r="AN40" s="47">
        <v>12</v>
      </c>
      <c r="AO40" s="47">
        <v>51</v>
      </c>
      <c r="AP40" s="47">
        <v>118</v>
      </c>
      <c r="AQ40" s="47">
        <v>83</v>
      </c>
      <c r="AR40" s="47">
        <v>20</v>
      </c>
      <c r="AS40" s="54">
        <v>3.0417699429296716</v>
      </c>
      <c r="AT40" s="47">
        <v>8</v>
      </c>
      <c r="AU40" s="47">
        <v>0</v>
      </c>
      <c r="AV40" s="47">
        <v>5</v>
      </c>
      <c r="AW40" s="46"/>
      <c r="AX40" s="47">
        <v>13</v>
      </c>
      <c r="AY40" s="47">
        <v>0</v>
      </c>
      <c r="AZ40" s="47">
        <v>0</v>
      </c>
      <c r="BA40" s="47">
        <v>2</v>
      </c>
      <c r="BB40" s="47">
        <v>1</v>
      </c>
      <c r="BC40" s="47">
        <v>0</v>
      </c>
      <c r="BD40" s="47">
        <v>4</v>
      </c>
      <c r="BE40" s="47">
        <v>5</v>
      </c>
      <c r="BF40" s="47">
        <v>6</v>
      </c>
      <c r="BG40" s="47">
        <v>2</v>
      </c>
      <c r="BH40" s="47">
        <v>0</v>
      </c>
      <c r="BI40" s="47">
        <v>1</v>
      </c>
      <c r="BJ40" s="47">
        <v>0</v>
      </c>
      <c r="BK40" s="47">
        <v>0</v>
      </c>
      <c r="BL40" s="47">
        <v>0</v>
      </c>
      <c r="BM40" s="47">
        <v>1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60">
        <v>22</v>
      </c>
      <c r="BX40" s="66">
        <v>18</v>
      </c>
      <c r="BY40" s="47">
        <v>41</v>
      </c>
      <c r="BZ40" s="47">
        <v>10</v>
      </c>
      <c r="CA40" s="47">
        <v>13</v>
      </c>
      <c r="CB40" s="47">
        <v>176</v>
      </c>
      <c r="CC40" s="47">
        <v>108</v>
      </c>
      <c r="CD40" s="47">
        <v>34</v>
      </c>
      <c r="CE40" s="47">
        <v>65</v>
      </c>
      <c r="CF40" s="47">
        <v>4</v>
      </c>
      <c r="CG40" s="47">
        <v>0</v>
      </c>
      <c r="CH40" s="47">
        <v>5</v>
      </c>
      <c r="CI40" s="47">
        <v>15</v>
      </c>
      <c r="CJ40" s="47">
        <v>39</v>
      </c>
      <c r="CK40" s="47">
        <v>14</v>
      </c>
    </row>
    <row r="41" spans="2:89" ht="12.75" customHeight="1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</row>
    <row r="42" spans="2:89" ht="12.75" customHeight="1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0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</row>
    <row r="43" spans="2:89" ht="12.75" customHeight="1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</row>
    <row r="44" spans="2:89" ht="12.7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</row>
    <row r="45" spans="2:89" ht="12.75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</row>
    <row r="46" spans="2:89" ht="12.7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</row>
    <row r="47" spans="2:89" ht="12.75" customHeight="1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</row>
    <row r="48" spans="2:89" ht="12.75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</row>
    <row r="49" spans="2:89" ht="12.75" customHeight="1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</row>
    <row r="50" spans="2:89" ht="12.75" customHeight="1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</row>
    <row r="51" spans="2:89" ht="12.75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</row>
    <row r="52" spans="2:89" ht="12.7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</row>
    <row r="53" spans="2:89" ht="12.75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</row>
    <row r="54" spans="2:89" ht="12.7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</row>
    <row r="55" spans="2:89" ht="12.75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</row>
    <row r="56" spans="2:89" ht="12.7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</row>
    <row r="57" spans="2:89" ht="12.7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</row>
    <row r="58" spans="2:89" ht="12.7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</row>
    <row r="59" spans="2:89" ht="12.7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</row>
    <row r="60" spans="2:89" ht="12.7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</row>
    <row r="61" spans="2:89" ht="12.75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</row>
    <row r="62" spans="2:89" ht="12.7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</row>
    <row r="63" spans="2:89" ht="12.7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</row>
    <row r="64" spans="2:89" ht="12.75" customHeight="1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40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</row>
    <row r="65" spans="2:89" ht="12.75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</row>
    <row r="66" spans="2:89" ht="12.75" customHeight="1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40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</row>
    <row r="67" spans="2:89" ht="12.75" customHeight="1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</row>
    <row r="68" spans="2:89" ht="12.75" customHeight="1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40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</row>
    <row r="69" spans="2:89" ht="12.75" customHeight="1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</row>
    <row r="70" spans="2:89" ht="12.75" customHeight="1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40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</row>
    <row r="71" spans="2:89" ht="12.75" customHeight="1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</row>
    <row r="72" spans="2:89" ht="12.75" customHeight="1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0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</row>
    <row r="73" spans="2:89" ht="12.75" customHeight="1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</row>
    <row r="74" spans="2:89" ht="12.75" customHeight="1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40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</row>
    <row r="75" spans="2:89" ht="12.75" customHeight="1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</row>
    <row r="76" spans="2:89" ht="12.75" customHeight="1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40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</row>
    <row r="77" spans="2:89" ht="12.75" customHeight="1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</row>
    <row r="78" spans="2:89" ht="12.75" customHeight="1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40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</row>
    <row r="79" spans="2:89" ht="12.75" customHeight="1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</row>
    <row r="80" spans="2:89" ht="12.75" customHeight="1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</row>
    <row r="81" spans="2:89" ht="12.75" customHeight="1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</row>
    <row r="82" spans="2:89" ht="12.75" customHeight="1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0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</row>
    <row r="83" spans="2:89" ht="12.75" customHeight="1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</row>
    <row r="84" spans="2:89" ht="12.75" customHeight="1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40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</row>
    <row r="85" spans="2:89" ht="12.75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</row>
    <row r="86" spans="2:89" ht="12.75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40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</row>
    <row r="87" spans="2:89" ht="12.75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</row>
    <row r="88" spans="2:89" ht="12.7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0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</row>
    <row r="89" spans="2:89" ht="12.75" customHeight="1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</row>
    <row r="90" spans="2:89" ht="12.75" customHeight="1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40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</row>
    <row r="91" spans="2:89" ht="12.75" customHeight="1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</row>
    <row r="92" spans="2:89" ht="12.75" customHeight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0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</row>
    <row r="93" spans="2:89" ht="12.7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</row>
    <row r="94" spans="2:89" ht="12.75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</row>
    <row r="95" ht="12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38">
    <mergeCell ref="B3:I3"/>
    <mergeCell ref="BX3:CA3"/>
    <mergeCell ref="CD3:CF3"/>
    <mergeCell ref="AT2:AX2"/>
    <mergeCell ref="AT3:AX3"/>
    <mergeCell ref="AY3:BS3"/>
    <mergeCell ref="CC2:CE2"/>
    <mergeCell ref="AY2:BV2"/>
    <mergeCell ref="BX2:CA2"/>
    <mergeCell ref="O3:Q3"/>
    <mergeCell ref="J3:M3"/>
    <mergeCell ref="U3:Y3"/>
    <mergeCell ref="AA3:AC3"/>
    <mergeCell ref="AO2:AS2"/>
    <mergeCell ref="AO3:AS3"/>
    <mergeCell ref="AM3:AN3"/>
    <mergeCell ref="AM2:AN2"/>
    <mergeCell ref="AF2:AJ2"/>
    <mergeCell ref="AD3:AE3"/>
    <mergeCell ref="AF3:AJ3"/>
    <mergeCell ref="AK3:AL3"/>
    <mergeCell ref="AK2:AL2"/>
    <mergeCell ref="R2:Z2"/>
    <mergeCell ref="AA2:AE2"/>
    <mergeCell ref="B2:I2"/>
    <mergeCell ref="J2:N2"/>
    <mergeCell ref="AO1:AS1"/>
    <mergeCell ref="CG1:CK1"/>
    <mergeCell ref="CB1:CF1"/>
    <mergeCell ref="BY1:CA1"/>
    <mergeCell ref="AT1:AX1"/>
    <mergeCell ref="AY1:BW1"/>
    <mergeCell ref="B1:I1"/>
    <mergeCell ref="J1:N1"/>
    <mergeCell ref="AK1:AL1"/>
    <mergeCell ref="AM1:AN1"/>
    <mergeCell ref="AF1:AJ1"/>
    <mergeCell ref="O1:AE1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6" width="9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6" width="17.140625" style="0" customWidth="1"/>
  </cols>
  <sheetData>
    <row r="1" ht="12.75" customHeight="1">
      <c r="A1" s="41">
        <v>20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6" width="17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6" width="9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PTE ETK ZKK</cp:lastModifiedBy>
  <dcterms:created xsi:type="dcterms:W3CDTF">2016-07-04T08:48:30Z</dcterms:created>
  <dcterms:modified xsi:type="dcterms:W3CDTF">2016-07-04T08:49:23Z</dcterms:modified>
  <cp:category/>
  <cp:version/>
  <cp:contentType/>
  <cp:contentStatus/>
</cp:coreProperties>
</file>